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9440" windowHeight="7170"/>
  </bookViews>
  <sheets>
    <sheet name="Sheet1" sheetId="1" r:id="rId1"/>
    <sheet name="dot 2" sheetId="3" state="hidden" r:id="rId2"/>
  </sheets>
  <definedNames>
    <definedName name="_xlnm.Print_Area" localSheetId="0">Sheet1!$A$1:$G$204</definedName>
    <definedName name="_xlnm.Print_Titles" localSheetId="0">Sheet1!$23:$23</definedName>
  </definedNames>
  <calcPr calcId="144525" iterateDelta="1E-4"/>
</workbook>
</file>

<file path=xl/calcChain.xml><?xml version="1.0" encoding="utf-8"?>
<calcChain xmlns="http://schemas.openxmlformats.org/spreadsheetml/2006/main">
  <c r="F24" i="1" l="1"/>
  <c r="F25" i="1"/>
  <c r="F40" i="1"/>
  <c r="F41" i="1"/>
  <c r="F42" i="1"/>
  <c r="F191" i="1"/>
  <c r="F184" i="1"/>
  <c r="F179" i="1"/>
  <c r="D193" i="1"/>
  <c r="C193" i="1"/>
  <c r="F176" i="1" l="1"/>
  <c r="E192" i="1" l="1"/>
  <c r="F192" i="1" s="1"/>
  <c r="F190" i="1"/>
  <c r="F189" i="1"/>
  <c r="F188" i="1"/>
  <c r="F187" i="1"/>
  <c r="F186" i="1"/>
  <c r="F185" i="1"/>
  <c r="E183" i="1"/>
  <c r="F183" i="1" s="1"/>
  <c r="F182" i="1" s="1"/>
  <c r="F181" i="1"/>
  <c r="F180" i="1"/>
  <c r="F142" i="1" l="1"/>
  <c r="F178" i="1"/>
  <c r="F177" i="1" s="1"/>
  <c r="F175" i="1"/>
  <c r="F174" i="1"/>
  <c r="F173" i="1"/>
  <c r="F172" i="1"/>
  <c r="F168" i="1"/>
  <c r="F169" i="1"/>
  <c r="F170" i="1"/>
  <c r="F167" i="1"/>
  <c r="F166" i="1"/>
  <c r="F163" i="1"/>
  <c r="F162" i="1" s="1"/>
  <c r="F161" i="1" s="1"/>
  <c r="F160" i="1"/>
  <c r="F159" i="1" s="1"/>
  <c r="F158" i="1"/>
  <c r="F157" i="1"/>
  <c r="F155" i="1"/>
  <c r="F154" i="1" s="1"/>
  <c r="F153" i="1"/>
  <c r="F152" i="1" s="1"/>
  <c r="F148" i="1"/>
  <c r="F147" i="1" s="1"/>
  <c r="F146" i="1"/>
  <c r="F145" i="1" s="1"/>
  <c r="F144" i="1"/>
  <c r="F143" i="1" s="1"/>
  <c r="F140" i="1"/>
  <c r="F139" i="1" s="1"/>
  <c r="F138" i="1"/>
  <c r="F137" i="1" s="1"/>
  <c r="F136" i="1"/>
  <c r="F135" i="1"/>
  <c r="F134" i="1"/>
  <c r="F132" i="1"/>
  <c r="F131" i="1"/>
  <c r="F130" i="1"/>
  <c r="F128" i="1"/>
  <c r="F127" i="1" s="1"/>
  <c r="F126" i="1"/>
  <c r="F125" i="1"/>
  <c r="F124" i="1"/>
  <c r="F123" i="1"/>
  <c r="F122" i="1"/>
  <c r="F121" i="1"/>
  <c r="F119" i="1"/>
  <c r="F118" i="1" s="1"/>
  <c r="F117" i="1"/>
  <c r="F116" i="1"/>
  <c r="F115" i="1"/>
  <c r="F114" i="1"/>
  <c r="F113" i="1"/>
  <c r="F112" i="1"/>
  <c r="F111" i="1"/>
  <c r="F110" i="1"/>
  <c r="F109" i="1"/>
  <c r="F108" i="1"/>
  <c r="F107" i="1"/>
  <c r="F106" i="1"/>
  <c r="F105" i="1"/>
  <c r="F104" i="1"/>
  <c r="F88" i="1"/>
  <c r="F87" i="1" s="1"/>
  <c r="F86" i="1"/>
  <c r="F85" i="1" s="1"/>
  <c r="F84" i="1"/>
  <c r="F83" i="1" s="1"/>
  <c r="F82" i="1"/>
  <c r="F81" i="1" s="1"/>
  <c r="F80" i="1"/>
  <c r="F79" i="1"/>
  <c r="F78" i="1"/>
  <c r="F76" i="1"/>
  <c r="F75" i="1" s="1"/>
  <c r="F74" i="1"/>
  <c r="F73" i="1"/>
  <c r="F72" i="1"/>
  <c r="F70" i="1"/>
  <c r="F69" i="1" s="1"/>
  <c r="F63" i="1"/>
  <c r="F64" i="1"/>
  <c r="F65" i="1"/>
  <c r="F66" i="1"/>
  <c r="F67" i="1"/>
  <c r="F68" i="1"/>
  <c r="F46" i="1"/>
  <c r="F47" i="1"/>
  <c r="F48" i="1"/>
  <c r="F49" i="1"/>
  <c r="F50" i="1"/>
  <c r="F51" i="1"/>
  <c r="F52" i="1"/>
  <c r="F53" i="1"/>
  <c r="F54" i="1"/>
  <c r="F55" i="1"/>
  <c r="F56" i="1"/>
  <c r="F57" i="1"/>
  <c r="F58" i="1"/>
  <c r="F59" i="1"/>
  <c r="F34" i="1"/>
  <c r="F35" i="1"/>
  <c r="F36" i="1"/>
  <c r="F37" i="1"/>
  <c r="F38" i="1"/>
  <c r="F39" i="1"/>
  <c r="F129" i="1" l="1"/>
  <c r="F165" i="1"/>
  <c r="F171" i="1"/>
  <c r="F71" i="1"/>
  <c r="F77" i="1"/>
  <c r="F156" i="1"/>
  <c r="F120" i="1"/>
  <c r="F133" i="1"/>
  <c r="F103" i="1"/>
  <c r="F164" i="1" l="1"/>
  <c r="F61" i="3"/>
  <c r="F60" i="3"/>
  <c r="F59" i="3"/>
  <c r="F58" i="3"/>
  <c r="F57" i="3"/>
  <c r="F56" i="3"/>
  <c r="F55" i="3"/>
  <c r="F54" i="3"/>
  <c r="F53" i="3"/>
  <c r="F52" i="3"/>
  <c r="F51" i="3"/>
  <c r="F50" i="3"/>
  <c r="F49" i="3"/>
  <c r="F48" i="3"/>
  <c r="F47" i="3"/>
  <c r="F46" i="3"/>
  <c r="F45" i="3"/>
  <c r="F44" i="3"/>
  <c r="F43" i="3"/>
  <c r="F42" i="3"/>
  <c r="F151" i="1" l="1"/>
  <c r="F150" i="1" s="1"/>
  <c r="F149" i="1" s="1"/>
  <c r="F96" i="1"/>
  <c r="F97" i="1"/>
  <c r="F98" i="1"/>
  <c r="F99" i="1"/>
  <c r="F100" i="1"/>
  <c r="F101" i="1"/>
  <c r="F102" i="1"/>
  <c r="F95" i="1" l="1"/>
  <c r="F33" i="1"/>
  <c r="F32" i="1"/>
  <c r="F31" i="1"/>
  <c r="F30" i="1"/>
  <c r="F29" i="1"/>
  <c r="F28" i="1"/>
  <c r="F27" i="1"/>
  <c r="F26" i="1"/>
  <c r="F193" i="1" l="1"/>
  <c r="E27" i="3"/>
  <c r="F27" i="3" s="1"/>
  <c r="F26" i="3" s="1"/>
  <c r="F25" i="3"/>
  <c r="F24" i="3"/>
  <c r="F19" i="3" s="1"/>
  <c r="F23" i="3"/>
  <c r="F22" i="3"/>
  <c r="F21" i="3"/>
  <c r="F20" i="3"/>
  <c r="E18" i="3"/>
  <c r="F18" i="3" s="1"/>
  <c r="F17" i="3" s="1"/>
  <c r="F16" i="3"/>
  <c r="F15" i="3"/>
  <c r="F14" i="3"/>
  <c r="F13" i="3"/>
  <c r="F12" i="3"/>
  <c r="F11" i="3"/>
  <c r="F10" i="3"/>
  <c r="F9" i="3"/>
  <c r="F8" i="3"/>
  <c r="F7" i="3"/>
  <c r="F6" i="3"/>
  <c r="F5" i="3"/>
  <c r="F4" i="3"/>
  <c r="F3" i="3"/>
  <c r="F91" i="1" l="1"/>
  <c r="F90" i="1" l="1"/>
  <c r="F89" i="1" s="1"/>
  <c r="F62" i="1"/>
  <c r="F61" i="1" s="1"/>
  <c r="F45" i="1"/>
  <c r="F44" i="1" s="1"/>
  <c r="F43" i="1" s="1"/>
  <c r="F60" i="1" l="1"/>
  <c r="F94" i="1" l="1"/>
  <c r="F93" i="1" l="1"/>
  <c r="F92" i="1" s="1"/>
</calcChain>
</file>

<file path=xl/sharedStrings.xml><?xml version="1.0" encoding="utf-8"?>
<sst xmlns="http://schemas.openxmlformats.org/spreadsheetml/2006/main" count="322" uniqueCount="149">
  <si>
    <t>TỔ CÔNG TÁC ĐẦU GIÁ</t>
  </si>
  <si>
    <t>CỘNG HOÀ XÃ HỘI CHỦ NGHĨA VIỆT NAM</t>
  </si>
  <si>
    <t>QUYỀN SD ĐẤT TP. QUY NHƠN</t>
  </si>
  <si>
    <t>Độc lập – Tự do – Hạnh phúc</t>
  </si>
  <si>
    <t>THÔNG BÁO</t>
  </si>
  <si>
    <t>Thực hiện đấu giá quyền sử dụng đất và các thủ tục có liên quan</t>
  </si>
  <si>
    <t>Kính gửi: Công ty Đấu giá hợp danh Bình Định</t>
  </si>
  <si>
    <t>STT</t>
  </si>
  <si>
    <t>Lô số</t>
  </si>
  <si>
    <r>
      <t>Diện tích (m</t>
    </r>
    <r>
      <rPr>
        <b/>
        <vertAlign val="superscript"/>
        <sz val="14"/>
        <color theme="1"/>
        <rFont val="Times New Roman"/>
        <family val="1"/>
      </rPr>
      <t>2</t>
    </r>
    <r>
      <rPr>
        <b/>
        <sz val="14"/>
        <color theme="1"/>
        <rFont val="Times New Roman"/>
        <family val="1"/>
      </rPr>
      <t>)</t>
    </r>
  </si>
  <si>
    <r>
      <t>Đơn giá (Đồng/m</t>
    </r>
    <r>
      <rPr>
        <b/>
        <vertAlign val="superscript"/>
        <sz val="14"/>
        <color theme="1"/>
        <rFont val="Times New Roman"/>
        <family val="1"/>
      </rPr>
      <t>2</t>
    </r>
    <r>
      <rPr>
        <b/>
        <sz val="14"/>
        <color theme="1"/>
        <rFont val="Times New Roman"/>
        <family val="1"/>
      </rPr>
      <t>)</t>
    </r>
  </si>
  <si>
    <t>Thành tiền (Đồng)</t>
  </si>
  <si>
    <t>Ghi chú</t>
  </si>
  <si>
    <t>+</t>
  </si>
  <si>
    <t>Tổng cộng</t>
  </si>
  <si>
    <r>
      <t>(</t>
    </r>
    <r>
      <rPr>
        <i/>
        <sz val="14"/>
        <color theme="1"/>
        <rFont val="Times New Roman"/>
        <family val="1"/>
      </rPr>
      <t>Có sơ đồ kèm theo</t>
    </r>
    <r>
      <rPr>
        <sz val="14"/>
        <color theme="1"/>
        <rFont val="Times New Roman"/>
        <family val="1"/>
      </rPr>
      <t>)</t>
    </r>
  </si>
  <si>
    <t>Nơi nhận:</t>
  </si>
  <si>
    <t xml:space="preserve">           Căn cứ Quyết định số 43/2018/QĐ-UBND ngày 17/8/2018 của UBND tỉnh Bình Định về việc Ban hành Quy định về đấu giá quyền sử dụng đất để Nhà nước giao đất có thu tiền sử dụng đất hoặc cho thuê đất trên địa bàn tỉnh Bình Định;</t>
  </si>
  <si>
    <t>T/M Tổ công tác đấu giá QSD đất 
TP. Quy Nhơn</t>
  </si>
  <si>
    <t xml:space="preserve">     Tổ công tác đấu giá quyền sử dụng đất thành phố Quy Nhơn đề nghị Công ty Đấu giá hợp danh Bình Định phối hợp thực hiện./.</t>
  </si>
  <si>
    <t xml:space="preserve">          Căn cứ Quyết định số 31/2022/QĐ-UBND ngày 27/6/2022 của UBND tỉnh Bình Định về việc sửa đổi, bổ sung một số điều của quy định ban hành kèm theo Quyết định số 43/2018/QĐ-UBND ngày 17/8/2018 của Ủy ban nhân dân tỉnh ban hành quy định về đấu giá quyền sử dụng đất để nhà nước giao đất có thu tiền sử dụng đất hoặc cho thuê đất trên địa bàn tỉnh Bình Định;</t>
  </si>
  <si>
    <r>
      <t>-</t>
    </r>
    <r>
      <rPr>
        <sz val="7"/>
        <color theme="1"/>
        <rFont val="Times New Roman"/>
        <family val="1"/>
      </rPr>
      <t xml:space="preserve">  </t>
    </r>
    <r>
      <rPr>
        <sz val="11"/>
        <color theme="1"/>
        <rFont val="Times New Roman"/>
        <family val="1"/>
      </rPr>
      <t>Như trên;
- Sở Tài chính BĐ (b/cáo);
- Sở Tư pháp BĐ (b/cáo);
- UBND TP (b/cáo);
- Phòng TC-KH TP;
- Phòng QLĐT TP;
- Ban QLDA ĐTXD và PT quỹ đất TP;
- Lưu: VT.</t>
    </r>
  </si>
  <si>
    <t>Lô 16</t>
  </si>
  <si>
    <t>Lô 17</t>
  </si>
  <si>
    <t>I</t>
  </si>
  <si>
    <t>Trưởng phòng Tài chính - Kế hoạch TP</t>
  </si>
  <si>
    <t>Phạm Thị Kim Loan</t>
  </si>
  <si>
    <t>Lô 10</t>
  </si>
  <si>
    <t>Lô 11</t>
  </si>
  <si>
    <t>Lô 13</t>
  </si>
  <si>
    <t>Lô 14</t>
  </si>
  <si>
    <t>Lô 15</t>
  </si>
  <si>
    <t>Lô góc</t>
  </si>
  <si>
    <t>Lô 01</t>
  </si>
  <si>
    <t>Lô 02</t>
  </si>
  <si>
    <t>Khu tái định cư phục vụ dự án tuyến đường từ ngã ba Long Vân đến ngã tư Long Mỹ, phường Bùi Thị Xuân</t>
  </si>
  <si>
    <t>Lô 73</t>
  </si>
  <si>
    <t>Lô 74</t>
  </si>
  <si>
    <t>Lô 75</t>
  </si>
  <si>
    <t>Lô 76</t>
  </si>
  <si>
    <t>Lô 77</t>
  </si>
  <si>
    <t>Lô 78</t>
  </si>
  <si>
    <t>Lô 79</t>
  </si>
  <si>
    <t>Lô 80</t>
  </si>
  <si>
    <t>Lô 81</t>
  </si>
  <si>
    <t>Lô 82</t>
  </si>
  <si>
    <t>Lô 83</t>
  </si>
  <si>
    <t>Lô 84</t>
  </si>
  <si>
    <t>Lô 85</t>
  </si>
  <si>
    <t>Lô 86</t>
  </si>
  <si>
    <t>Lô 03</t>
  </si>
  <si>
    <t>Lô 04</t>
  </si>
  <si>
    <t>Lô 05</t>
  </si>
  <si>
    <t>Lô 06</t>
  </si>
  <si>
    <t>Lô 07</t>
  </si>
  <si>
    <t>Lô 08</t>
  </si>
  <si>
    <t>Đường ĐS4, lộ giới 12m - Đường ĐS5, lộ giới 12m – khu A1</t>
  </si>
  <si>
    <t>Đường ĐS5, lộ giới 12m – khu A1</t>
  </si>
  <si>
    <t>Đường ĐS3, lộ giới 12m - Đường ĐS5, lộ giới 12m – khu A1</t>
  </si>
  <si>
    <t>II</t>
  </si>
  <si>
    <t>III</t>
  </si>
  <si>
    <t>IV</t>
  </si>
  <si>
    <t>V</t>
  </si>
  <si>
    <t>VI</t>
  </si>
  <si>
    <t xml:space="preserve">          Tổ công tác đấu giá quyền sử dụng đất thành phố Quy Nhơn đề nghị Công ty Đấu giá hợp danh Bình Định thực hiện các thủ tục cần thiết để ký Hợp đồng tổ chức đấu giá QSD đất, thông báo công khai trên các phương tiện thông tin đại chúng và thực hiện đấu giá quyền sử dụng đất sớm nhất trong năm 2024 (có thể) theo đúng quy định hiện hành các lô đất sau:</t>
  </si>
  <si>
    <t>Lô 23</t>
  </si>
  <si>
    <t>Đường quy hoạch lộ giới 16m – Khu ĐƠ-06</t>
  </si>
  <si>
    <t>Lô 09</t>
  </si>
  <si>
    <t>Lô 12</t>
  </si>
  <si>
    <t>Lô 18</t>
  </si>
  <si>
    <t>Lô 19</t>
  </si>
  <si>
    <t>Lô 2A</t>
  </si>
  <si>
    <t>Lô 20</t>
  </si>
  <si>
    <t xml:space="preserve">         Căn cứ Quyết định số 78/2023/QĐ-UBND ngày 11/12/2023 của UBND tỉnh Bình Định sửa đổi, bổ sung một số điều của Quy định về đấu giá quyền sử dụng đất để Nhà nước giao đất có thu tiền sử dụng đất hoặc cho thuê đất trên địa bàn tỉnh ban hành kèm theo Quyết định số 43/2018/QĐ-UBND ngày 17/8/2018 của Ủy ban nhân dân tỉnh (được sửa đổi, bổ sung tại Quyết định số 31/2022/QĐUBND ngày 27/6/2022 của Uỷ ban nhân dân tỉnh);</t>
  </si>
  <si>
    <t>Quy Nhơn, ngày 01 tháng 03 năm 2024</t>
  </si>
  <si>
    <t>Số: 03/TB-TCTĐG</t>
  </si>
  <si>
    <t xml:space="preserve">         Căn cứ Quyết định số 2812/QĐ-UBND ngày 22/5/2023 của UBND thành phố Quy Nhơn về việc Phê duyệt giá khởi điểm để đấu giá quyền sử dụng đất ở tại các khu quy hoạch dân cư do thành phố quản lý;</t>
  </si>
  <si>
    <t xml:space="preserve">         Căn cứ Quyết định số 5396/QĐ-UBND ngày 12/6/2023 của UBND thành phố Quy Nhơn về việc Phê duyệt và điều chỉnh giá khởi điểm để đấu giá quyền sử dụng đất ở tại các khu quy hoạch dân cư do thành phố quản lý;</t>
  </si>
  <si>
    <t xml:space="preserve">        Căn cứ Quyết định số 5462/QĐ-UBND ngày 14/6/2023 của UBND thành phố Quy Nhơn về việc Phê duyệt giá khởi điểm để đấu giá quyền sử dụng đất ở tại các khu quy hoạch dân cư do thành phố quản lý;</t>
  </si>
  <si>
    <t xml:space="preserve">        Căn cứ Quyết định số 6442/QĐ-UBND ngày 10/7/2023 của UBND thành phố Quy Nhơn về việc Phê duyệt và điều chỉnh giá khởi điểm để đấu giá quyền sử dụng đất ở tại các khu quy hoạch dân cư do thành phố quản lý;</t>
  </si>
  <si>
    <t xml:space="preserve">        Căn cứ Quyết định số 6824/QĐ-UBND ngày 25/7/2023 của UBND thành phố Quy Nhơn về việc Phê duyệt giá khởi điểm để đấu giá quyền sử dụng đất ở tại các khu quy hoạch dân cư do thành phố quản lý;</t>
  </si>
  <si>
    <t xml:space="preserve">         Căn cứ Quyết định số 8066/QĐ-UBND ngày 29/8/2023 của UBND thành phố Quy Nhơn về việc Phê duyệt giá khởi điểm để đấu giá quyền sử dụng đất ở tại các khu quy hoạch dân cư do thành phố quản lý;</t>
  </si>
  <si>
    <t xml:space="preserve">          Căn cứ Thông báo số 131/TB-UBND ngày 01/3/2024 của UBND thành phố Quy Nhơn về kết quả lựa chọn tổ chức đấu giá;</t>
  </si>
  <si>
    <t>Hạ tầng kỹ thuật khu dân cư đường vào trạm y tế xã Phước Mỹ</t>
  </si>
  <si>
    <t>HTKT khu tái định cư phục vụ khu Công nghiệp Long Mỹ, xã Phước Mỹ</t>
  </si>
  <si>
    <t>Đường ĐS11, khu G, lộ giới 12m</t>
  </si>
  <si>
    <t>Lô 24</t>
  </si>
  <si>
    <t>Lô 25</t>
  </si>
  <si>
    <t>Lô 26</t>
  </si>
  <si>
    <t>Lô 27</t>
  </si>
  <si>
    <t>Lô 28</t>
  </si>
  <si>
    <t>Lô 29</t>
  </si>
  <si>
    <t>Lô 30</t>
  </si>
  <si>
    <t>Lô 31</t>
  </si>
  <si>
    <t>Lô 32</t>
  </si>
  <si>
    <t>Lô 33</t>
  </si>
  <si>
    <t>Lô 34</t>
  </si>
  <si>
    <t>Lô 35</t>
  </si>
  <si>
    <t>Lô 36</t>
  </si>
  <si>
    <t>Lô 37</t>
  </si>
  <si>
    <t>Khu dân cư khu vực 8, phường Trần Quang Diệu</t>
  </si>
  <si>
    <t>Đường ĐS6, khu A5, lộ giới 12m</t>
  </si>
  <si>
    <t>Đường ĐS5, lộ giới 13m - Đường ĐS 7, lộ giới 13m, khu A7</t>
  </si>
  <si>
    <t>Đường ĐS7, khu A7, lộ giới 13m</t>
  </si>
  <si>
    <t>Đường ĐS7, lộ giới 13m - Đường ĐS 8, lộ giới 13m, khu A7</t>
  </si>
  <si>
    <t>Đường ĐS 8, lộ giới 13m, khu A7</t>
  </si>
  <si>
    <t>Đường ĐS 5, lộ giới 13m - Đường ĐS 6, lộ giới 12m, khu A6</t>
  </si>
  <si>
    <t>Đường ĐS 6, lộ giới 12m - Đường ĐS 8, lộ giới 13m, khu A6</t>
  </si>
  <si>
    <t>Đường ĐS 7, lộ giới 13m - Đường ĐS 8, lộ giới 13m, khu A6</t>
  </si>
  <si>
    <t>Đường ĐS 5, lộ giới 13m - Đường ĐS 7, lộ giới 13m, khu A6</t>
  </si>
  <si>
    <t>Khu dân cư khu vực Suối Cả, xã Nhơn Lý</t>
  </si>
  <si>
    <t>Khu dân cư phía Đông trụ sở UBND phường Nhơn Phú</t>
  </si>
  <si>
    <t>Đường Đ3, lộ giới 15m</t>
  </si>
  <si>
    <t>Đường D1, lộ giới 22m – Đường D2, lộ giới 16m, khu ODV-01</t>
  </si>
  <si>
    <t>Lô 21</t>
  </si>
  <si>
    <t>Lô 22</t>
  </si>
  <si>
    <t>Đường N3, khu OLK-05, lộ giới 16m</t>
  </si>
  <si>
    <t>Đường N3, lộ giới 16m, khu OLK-03</t>
  </si>
  <si>
    <t>Đường trục xã Nhơn Lý, lộ giới 18m -Đường N3, lộ giới 16m, khu OLK-07</t>
  </si>
  <si>
    <t>Đường trục xã Nhơn Lý, lộ giới 18m, khu OLK-07</t>
  </si>
  <si>
    <t>Đường N3, lộ giới 16m - Đường D5, lộ giới 10m, khu OLK-07</t>
  </si>
  <si>
    <t>Đường N3, lộ giới 16m, khu OLK-07</t>
  </si>
  <si>
    <t>Đường D5, lộ giới 10m, khu OLK-07</t>
  </si>
  <si>
    <t>Đường N3 lộ giới 16m và đường D2 lộ giới 16m, khu ODV-01</t>
  </si>
  <si>
    <t>Đường D1 lộ giới 22m và đường N3 lộ giới 16m, khu ODV-01</t>
  </si>
  <si>
    <t>Đường N3 lộ giới 16m và đường D4 lộ giới 14m, khu OLK-05</t>
  </si>
  <si>
    <t>Đường N3 lộ giới 16m và đường D2 lộ giới 16m, khu OLK-05</t>
  </si>
  <si>
    <t>Đường N3 lộ giới 16m và đường D3 lộ giới 16m, khu OLK-03</t>
  </si>
  <si>
    <t>Khu đất phía Đông đường Nguyễn Trọng Trì, phường Nhơn Bình</t>
  </si>
  <si>
    <t>Đường Nguyễn Trọng Trì, lộ giới 12m</t>
  </si>
  <si>
    <t xml:space="preserve">Đường Phan Thúc Trực, lộ giới 13m, khu TMDV-1 </t>
  </si>
  <si>
    <t>Đường ĐS3’, lộ giới 9m - Đường ĐS6, lộ giới 14m, khu đất công cộng</t>
  </si>
  <si>
    <t>Lô 3</t>
  </si>
  <si>
    <t>Đường ĐS6, lộ giới 14m, khu đất công cộng</t>
  </si>
  <si>
    <t>Lô 6</t>
  </si>
  <si>
    <t>Lô 7</t>
  </si>
  <si>
    <t>Đường ĐS6, lộ giới 14m - Đường ĐS3, lộ giới 14m khu đất công cộng</t>
  </si>
  <si>
    <t>Lô 8</t>
  </si>
  <si>
    <t>Khu quy hoạch dân cư phía Bắc đường Đống Đa, phường Thị Nại</t>
  </si>
  <si>
    <t>Đường quy hoạch, lộ giới 12m</t>
  </si>
  <si>
    <t>Khu quy hoạch dân cư phía Bắc làng SOS, phường Nhơn Bình</t>
  </si>
  <si>
    <t>Đường Đ1, lộ giới 13,5m</t>
  </si>
  <si>
    <t>Lô 9</t>
  </si>
  <si>
    <t>Đường Đ3, lộ giới 14m</t>
  </si>
  <si>
    <t>Đường ĐS3, lộ giới 12m – khu A1</t>
  </si>
  <si>
    <t>Đường ĐS4, lộ giới 12m – khu A1</t>
  </si>
  <si>
    <t xml:space="preserve">          Căn cứ Quyết định số 10236/QĐ-UBND ngày 21/11/2023 của UBND thành phố Quy Nhơn về việc Phê duyệt và phê duyệt điều chỉnh giá khởi điểm để đấu giá quyền sử dụng đất ở tại các khu quy hoạch dân cư do thành phố quản lý;</t>
  </si>
  <si>
    <t xml:space="preserve">          Căn cứ Thông báo số 1209/TB-UBND ngày 08/12/2023 của UBND thành phố Quy Nhơn về kết quả lựa chọn tổ chức đấu giá;</t>
  </si>
  <si>
    <t>Đường ĐS 15, lộ giới 22m, khu N17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</si>
</sst>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2"/>
      <color theme="1"/>
      <name val="Times New Roman"/>
      <family val="2"/>
    </font>
    <font>
      <sz val="12"/>
      <color theme="1"/>
      <name val="Times New Roman"/>
      <family val="2"/>
    </font>
    <font>
      <sz val="11"/>
      <color theme="1"/>
      <name val="Calibri"/>
      <family val="2"/>
    </font>
    <font>
      <b/>
      <sz val="13"/>
      <color theme="1"/>
      <name val="Times New Roman"/>
      <family val="1"/>
    </font>
    <font>
      <b/>
      <sz val="12"/>
      <color theme="1"/>
      <name val="Times New Roman"/>
      <family val="1"/>
    </font>
    <font>
      <b/>
      <sz val="14"/>
      <color theme="1"/>
      <name val="Times New Roman"/>
      <family val="1"/>
    </font>
    <font>
      <sz val="13"/>
      <color theme="1"/>
      <name val="Times New Roman"/>
      <family val="1"/>
    </font>
    <font>
      <sz val="14"/>
      <color theme="1"/>
      <name val="Times New Roman"/>
      <family val="1"/>
    </font>
    <font>
      <i/>
      <sz val="14"/>
      <color theme="1"/>
      <name val="Times New Roman"/>
      <family val="1"/>
    </font>
    <font>
      <i/>
      <sz val="7"/>
      <color theme="1"/>
      <name val="Times New Roman"/>
      <family val="1"/>
    </font>
    <font>
      <b/>
      <vertAlign val="superscript"/>
      <sz val="14"/>
      <color theme="1"/>
      <name val="Times New Roman"/>
      <family val="1"/>
    </font>
    <font>
      <b/>
      <i/>
      <sz val="12"/>
      <color theme="1"/>
      <name val="Times New Roman"/>
      <family val="1"/>
    </font>
    <font>
      <sz val="11"/>
      <color theme="1"/>
      <name val="Times New Roman"/>
      <family val="1"/>
    </font>
    <font>
      <sz val="7"/>
      <color theme="1"/>
      <name val="Times New Roman"/>
      <family val="1"/>
    </font>
    <font>
      <b/>
      <sz val="2"/>
      <color theme="1"/>
      <name val="Times New Roman"/>
      <family val="1"/>
    </font>
  </fonts>
  <fills count="2">
    <fill>
      <patternFill patternType="none"/>
    </fill>
    <fill>
      <patternFill patternType="gray125"/>
    </fill>
  </fills>
  <borders count="13">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vertical="center" wrapText="1"/>
    </xf>
    <xf numFmtId="0" fontId="2" fillId="0" borderId="0" xfId="0" applyFont="1" applyAlignment="1">
      <alignment vertical="center" wrapText="1"/>
    </xf>
    <xf numFmtId="0" fontId="0" fillId="0" borderId="0" xfId="0" applyAlignment="1">
      <alignment vertical="top" wrapText="1"/>
    </xf>
    <xf numFmtId="0" fontId="14" fillId="0" borderId="0" xfId="0" applyFont="1" applyAlignment="1">
      <alignment vertical="center"/>
    </xf>
    <xf numFmtId="0" fontId="8" fillId="0" borderId="0" xfId="0" applyFont="1" applyAlignment="1">
      <alignment horizontal="righ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3" fontId="7" fillId="0" borderId="4" xfId="0" applyNumberFormat="1" applyFont="1" applyBorder="1" applyAlignment="1">
      <alignment horizontal="righ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left" wrapText="1"/>
    </xf>
    <xf numFmtId="43" fontId="3" fillId="0" borderId="0" xfId="1" applyFont="1" applyAlignment="1">
      <alignment vertical="center"/>
    </xf>
    <xf numFmtId="43" fontId="5" fillId="0" borderId="0" xfId="1" applyFont="1" applyAlignment="1">
      <alignment vertical="center"/>
    </xf>
    <xf numFmtId="43" fontId="0" fillId="0" borderId="0" xfId="1" applyFont="1"/>
    <xf numFmtId="43" fontId="7" fillId="0" borderId="0" xfId="1" applyFont="1" applyAlignment="1">
      <alignment vertical="center"/>
    </xf>
    <xf numFmtId="43" fontId="7" fillId="0" borderId="0" xfId="1" applyFont="1" applyAlignment="1">
      <alignment vertical="top" wrapText="1"/>
    </xf>
    <xf numFmtId="164" fontId="0" fillId="0" borderId="0" xfId="1" applyNumberFormat="1" applyFont="1"/>
    <xf numFmtId="4" fontId="5" fillId="0" borderId="6" xfId="0" applyNumberFormat="1" applyFont="1" applyBorder="1" applyAlignment="1">
      <alignment horizontal="right" vertical="center" wrapText="1"/>
    </xf>
    <xf numFmtId="0" fontId="7" fillId="0" borderId="8" xfId="0" applyFont="1" applyBorder="1" applyAlignment="1">
      <alignment horizontal="center" vertical="center" wrapText="1"/>
    </xf>
    <xf numFmtId="3" fontId="5" fillId="0" borderId="6" xfId="0" applyNumberFormat="1" applyFont="1" applyBorder="1" applyAlignment="1">
      <alignment horizontal="righ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3" fontId="7" fillId="0" borderId="10" xfId="1"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5" fillId="0" borderId="9" xfId="0" applyFont="1" applyBorder="1" applyAlignment="1">
      <alignment horizontal="center" vertical="center" wrapText="1"/>
    </xf>
    <xf numFmtId="3" fontId="5" fillId="0" borderId="10" xfId="0" applyNumberFormat="1" applyFont="1" applyBorder="1" applyAlignment="1">
      <alignment horizontal="right" vertical="center" wrapText="1"/>
    </xf>
    <xf numFmtId="0" fontId="7" fillId="0" borderId="0" xfId="0" applyFont="1" applyAlignment="1">
      <alignment horizontal="justify" vertical="top" wrapText="1"/>
    </xf>
    <xf numFmtId="0" fontId="5" fillId="0" borderId="8" xfId="0" applyFont="1" applyBorder="1" applyAlignment="1">
      <alignment horizontal="center" vertical="center" wrapText="1"/>
    </xf>
    <xf numFmtId="43" fontId="4" fillId="0" borderId="0" xfId="1" applyFont="1"/>
    <xf numFmtId="0" fontId="4" fillId="0" borderId="0" xfId="0" applyFont="1"/>
    <xf numFmtId="0" fontId="7" fillId="0" borderId="0" xfId="0" applyFont="1" applyAlignment="1">
      <alignment horizontal="justify" vertical="top" wrapText="1"/>
    </xf>
    <xf numFmtId="3" fontId="5" fillId="0" borderId="4" xfId="0" applyNumberFormat="1" applyFont="1" applyBorder="1" applyAlignment="1">
      <alignment horizontal="right" vertical="center" wrapText="1"/>
    </xf>
    <xf numFmtId="0" fontId="7" fillId="0" borderId="11" xfId="0" applyFont="1" applyBorder="1" applyAlignment="1">
      <alignment horizontal="center" vertical="center" wrapText="1"/>
    </xf>
    <xf numFmtId="43" fontId="7" fillId="0" borderId="4" xfId="1" applyNumberFormat="1" applyFont="1" applyBorder="1" applyAlignment="1">
      <alignment horizontal="right" vertical="center" wrapText="1"/>
    </xf>
    <xf numFmtId="0" fontId="7" fillId="0" borderId="0" xfId="0" applyFont="1" applyAlignment="1">
      <alignment horizontal="justify" vertical="top"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justify" vertical="top" wrapText="1"/>
    </xf>
    <xf numFmtId="43" fontId="7" fillId="0" borderId="0" xfId="1" applyFont="1" applyAlignment="1">
      <alignment horizontal="justify" vertical="top" wrapText="1"/>
    </xf>
    <xf numFmtId="43" fontId="0" fillId="0" borderId="0" xfId="1" applyFont="1" applyBorder="1"/>
    <xf numFmtId="0" fontId="8" fillId="0" borderId="0" xfId="0" applyFont="1" applyAlignment="1">
      <alignment horizontal="justify" vertical="center"/>
    </xf>
    <xf numFmtId="0" fontId="7" fillId="0" borderId="0" xfId="0" applyFont="1" applyAlignment="1">
      <alignment horizontal="justify" vertical="top" wrapText="1"/>
    </xf>
    <xf numFmtId="0" fontId="7" fillId="0" borderId="0" xfId="0" applyFont="1" applyAlignment="1">
      <alignment horizontal="justify" vertical="top" wrapText="1"/>
    </xf>
    <xf numFmtId="0" fontId="5" fillId="0" borderId="12"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top"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Border="1" applyAlignment="1">
      <alignment horizontal="center" vertical="center"/>
    </xf>
    <xf numFmtId="0" fontId="12" fillId="0" borderId="0" xfId="0" quotePrefix="1" applyFont="1" applyAlignment="1">
      <alignment horizontal="left" vertical="center" wrapText="1"/>
    </xf>
    <xf numFmtId="0" fontId="7" fillId="0" borderId="0" xfId="0" applyFont="1" applyFill="1" applyAlignment="1">
      <alignment horizontal="justify"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1152525</xdr:colOff>
      <xdr:row>7</xdr:row>
      <xdr:rowOff>28575</xdr:rowOff>
    </xdr:from>
    <xdr:to>
      <xdr:col>5</xdr:col>
      <xdr:colOff>219075</xdr:colOff>
      <xdr:row>7</xdr:row>
      <xdr:rowOff>28575</xdr:rowOff>
    </xdr:to>
    <xdr:sp macro="" textlink="">
      <xdr:nvSpPr>
        <xdr:cNvPr id="1025" name="AutoShape 1"/>
        <xdr:cNvSpPr>
          <a:spLocks noChangeShapeType="1"/>
        </xdr:cNvSpPr>
      </xdr:nvSpPr>
      <xdr:spPr bwMode="auto">
        <a:xfrm>
          <a:off x="2171700" y="1571625"/>
          <a:ext cx="23336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2</xdr:row>
      <xdr:rowOff>19050</xdr:rowOff>
    </xdr:from>
    <xdr:to>
      <xdr:col>3</xdr:col>
      <xdr:colOff>95250</xdr:colOff>
      <xdr:row>2</xdr:row>
      <xdr:rowOff>19050</xdr:rowOff>
    </xdr:to>
    <xdr:cxnSp macro="">
      <xdr:nvCxnSpPr>
        <xdr:cNvPr id="5" name="Straight Connector 4"/>
        <xdr:cNvCxnSpPr/>
      </xdr:nvCxnSpPr>
      <xdr:spPr>
        <a:xfrm>
          <a:off x="771525" y="466725"/>
          <a:ext cx="1181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561975</xdr:colOff>
      <xdr:row>2</xdr:row>
      <xdr:rowOff>19050</xdr:rowOff>
    </xdr:from>
    <xdr:to>
      <xdr:col>6</xdr:col>
      <xdr:colOff>266700</xdr:colOff>
      <xdr:row>2</xdr:row>
      <xdr:rowOff>19050</xdr:rowOff>
    </xdr:to>
    <xdr:cxnSp macro="">
      <xdr:nvCxnSpPr>
        <xdr:cNvPr id="9" name="Straight Connector 8"/>
        <xdr:cNvCxnSpPr/>
      </xdr:nvCxnSpPr>
      <xdr:spPr>
        <a:xfrm>
          <a:off x="3705225" y="466725"/>
          <a:ext cx="2276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7"/>
  <sheetViews>
    <sheetView tabSelected="1" topLeftCell="A187" zoomScaleNormal="100" workbookViewId="0">
      <selection activeCell="J191" sqref="J191"/>
    </sheetView>
  </sheetViews>
  <sheetFormatPr defaultRowHeight="15.75" x14ac:dyDescent="0.25"/>
  <cols>
    <col min="1" max="1" width="1.5" customWidth="1"/>
    <col min="2" max="2" width="11.875" customWidth="1"/>
    <col min="3" max="3" width="17.625" customWidth="1"/>
    <col min="4" max="4" width="10.875" customWidth="1"/>
    <col min="5" max="5" width="14.75" customWidth="1"/>
    <col min="6" max="6" width="19.375" customWidth="1"/>
    <col min="7" max="7" width="10.375" customWidth="1"/>
    <col min="8" max="8" width="9" style="20"/>
    <col min="9" max="9" width="16.25" style="20" bestFit="1" customWidth="1"/>
    <col min="10" max="10" width="18.625" style="20" bestFit="1" customWidth="1"/>
    <col min="11" max="11" width="9" style="20"/>
  </cols>
  <sheetData>
    <row r="1" spans="2:14" ht="16.5" x14ac:dyDescent="0.25">
      <c r="B1" s="53" t="s">
        <v>0</v>
      </c>
      <c r="C1" s="53"/>
      <c r="D1" s="53"/>
      <c r="E1" s="53" t="s">
        <v>1</v>
      </c>
      <c r="F1" s="53"/>
      <c r="G1" s="53"/>
      <c r="H1" s="18"/>
      <c r="I1" s="18"/>
      <c r="J1" s="18"/>
    </row>
    <row r="2" spans="2:14" ht="18.75" x14ac:dyDescent="0.25">
      <c r="B2" s="54" t="s">
        <v>2</v>
      </c>
      <c r="C2" s="54"/>
      <c r="D2" s="54"/>
      <c r="E2" s="55" t="s">
        <v>3</v>
      </c>
      <c r="F2" s="55"/>
      <c r="G2" s="55"/>
      <c r="H2" s="19"/>
      <c r="I2" s="19"/>
      <c r="J2" s="19"/>
    </row>
    <row r="3" spans="2:14" ht="14.25" customHeight="1" x14ac:dyDescent="0.25">
      <c r="C3" s="1"/>
    </row>
    <row r="4" spans="2:14" ht="18.75" x14ac:dyDescent="0.25">
      <c r="B4" s="56" t="s">
        <v>75</v>
      </c>
      <c r="C4" s="56"/>
      <c r="D4" s="56"/>
      <c r="E4" s="1"/>
      <c r="G4" s="9" t="s">
        <v>74</v>
      </c>
    </row>
    <row r="5" spans="2:14" x14ac:dyDescent="0.25">
      <c r="B5" s="2"/>
    </row>
    <row r="6" spans="2:14" ht="18.75" x14ac:dyDescent="0.25">
      <c r="B6" s="55" t="s">
        <v>4</v>
      </c>
      <c r="C6" s="55"/>
      <c r="D6" s="55"/>
      <c r="E6" s="55"/>
      <c r="F6" s="55"/>
      <c r="G6" s="55"/>
      <c r="H6" s="19"/>
      <c r="I6" s="19"/>
      <c r="J6" s="19"/>
    </row>
    <row r="7" spans="2:14" ht="18.75" x14ac:dyDescent="0.25">
      <c r="B7" s="55" t="s">
        <v>5</v>
      </c>
      <c r="C7" s="55"/>
      <c r="D7" s="55"/>
      <c r="E7" s="55"/>
      <c r="F7" s="55"/>
      <c r="G7" s="55"/>
      <c r="H7" s="19"/>
      <c r="I7" s="19"/>
      <c r="J7" s="19"/>
    </row>
    <row r="8" spans="2:14" ht="16.5" x14ac:dyDescent="0.25">
      <c r="B8" s="4"/>
    </row>
    <row r="9" spans="2:14" ht="26.25" customHeight="1" x14ac:dyDescent="0.25">
      <c r="B9" s="56" t="s">
        <v>6</v>
      </c>
      <c r="C9" s="56"/>
      <c r="D9" s="56"/>
      <c r="E9" s="56"/>
      <c r="F9" s="56"/>
      <c r="G9" s="56"/>
      <c r="H9" s="21"/>
      <c r="I9" s="21"/>
      <c r="J9" s="21"/>
    </row>
    <row r="10" spans="2:14" ht="61.5" customHeight="1" x14ac:dyDescent="0.25">
      <c r="B10" s="52" t="s">
        <v>17</v>
      </c>
      <c r="C10" s="52"/>
      <c r="D10" s="52"/>
      <c r="E10" s="52"/>
      <c r="F10" s="52"/>
      <c r="G10" s="52"/>
      <c r="H10" s="22"/>
      <c r="I10" s="52"/>
      <c r="J10" s="52"/>
      <c r="K10" s="52"/>
      <c r="L10" s="52"/>
      <c r="M10" s="52"/>
      <c r="N10" s="52"/>
    </row>
    <row r="11" spans="2:14" ht="99.75" customHeight="1" x14ac:dyDescent="0.25">
      <c r="B11" s="52" t="s">
        <v>20</v>
      </c>
      <c r="C11" s="52"/>
      <c r="D11" s="52"/>
      <c r="E11" s="52"/>
      <c r="F11" s="52"/>
      <c r="G11" s="52"/>
      <c r="H11" s="22"/>
      <c r="I11" s="45"/>
      <c r="J11" s="45"/>
      <c r="K11" s="45"/>
      <c r="L11" s="33"/>
      <c r="M11" s="33"/>
      <c r="N11" s="33"/>
    </row>
    <row r="12" spans="2:14" ht="114.75" customHeight="1" x14ac:dyDescent="0.25">
      <c r="B12" s="52" t="s">
        <v>73</v>
      </c>
      <c r="C12" s="52"/>
      <c r="D12" s="52"/>
      <c r="E12" s="52"/>
      <c r="F12" s="52"/>
      <c r="G12" s="52"/>
      <c r="H12" s="22"/>
      <c r="I12" s="45"/>
      <c r="J12" s="45"/>
      <c r="K12" s="45"/>
      <c r="L12" s="44"/>
      <c r="M12" s="44"/>
      <c r="N12" s="44"/>
    </row>
    <row r="13" spans="2:14" ht="62.25" customHeight="1" x14ac:dyDescent="0.25">
      <c r="B13" s="52" t="s">
        <v>76</v>
      </c>
      <c r="C13" s="52"/>
      <c r="D13" s="52"/>
      <c r="E13" s="52"/>
      <c r="F13" s="52"/>
      <c r="G13" s="52"/>
      <c r="H13" s="22"/>
      <c r="I13" s="47"/>
      <c r="J13" s="45"/>
      <c r="K13" s="45"/>
      <c r="L13" s="48"/>
      <c r="M13" s="48"/>
      <c r="N13" s="48"/>
    </row>
    <row r="14" spans="2:14" ht="62.25" customHeight="1" x14ac:dyDescent="0.25">
      <c r="B14" s="52" t="s">
        <v>77</v>
      </c>
      <c r="C14" s="52"/>
      <c r="D14" s="52"/>
      <c r="E14" s="52"/>
      <c r="F14" s="52"/>
      <c r="G14" s="52"/>
      <c r="H14" s="22"/>
      <c r="I14" s="47"/>
      <c r="J14" s="45"/>
      <c r="K14" s="45"/>
      <c r="L14" s="48"/>
      <c r="M14" s="48"/>
      <c r="N14" s="48"/>
    </row>
    <row r="15" spans="2:14" ht="60.75" customHeight="1" x14ac:dyDescent="0.25">
      <c r="B15" s="52" t="s">
        <v>78</v>
      </c>
      <c r="C15" s="52"/>
      <c r="D15" s="52"/>
      <c r="E15" s="52"/>
      <c r="F15" s="52"/>
      <c r="G15" s="52"/>
      <c r="H15" s="22"/>
      <c r="I15" s="47"/>
      <c r="J15" s="47"/>
      <c r="K15" s="45"/>
      <c r="L15" s="37"/>
      <c r="M15" s="37"/>
      <c r="N15" s="37"/>
    </row>
    <row r="16" spans="2:14" ht="58.5" customHeight="1" x14ac:dyDescent="0.25">
      <c r="B16" s="52" t="s">
        <v>79</v>
      </c>
      <c r="C16" s="52"/>
      <c r="D16" s="52"/>
      <c r="E16" s="52"/>
      <c r="F16" s="52"/>
      <c r="G16" s="52"/>
      <c r="H16" s="22"/>
      <c r="I16" s="47"/>
      <c r="J16" s="47"/>
      <c r="K16" s="45"/>
      <c r="L16" s="48"/>
      <c r="M16" s="48"/>
      <c r="N16" s="48"/>
    </row>
    <row r="17" spans="2:14" ht="60.75" customHeight="1" x14ac:dyDescent="0.25">
      <c r="B17" s="52" t="s">
        <v>80</v>
      </c>
      <c r="C17" s="52"/>
      <c r="D17" s="52"/>
      <c r="E17" s="52"/>
      <c r="F17" s="52"/>
      <c r="G17" s="52"/>
      <c r="H17" s="22"/>
      <c r="I17" s="47"/>
      <c r="J17" s="47"/>
      <c r="K17" s="45"/>
      <c r="L17" s="48"/>
      <c r="M17" s="48"/>
      <c r="N17" s="48"/>
    </row>
    <row r="18" spans="2:14" ht="60.75" customHeight="1" x14ac:dyDescent="0.25">
      <c r="B18" s="52" t="s">
        <v>81</v>
      </c>
      <c r="C18" s="52"/>
      <c r="D18" s="52"/>
      <c r="E18" s="52"/>
      <c r="F18" s="52"/>
      <c r="G18" s="52"/>
      <c r="H18" s="22"/>
      <c r="I18" s="47"/>
      <c r="J18" s="47"/>
      <c r="K18" s="45"/>
      <c r="L18" s="41"/>
      <c r="M18" s="41"/>
      <c r="N18" s="41"/>
    </row>
    <row r="19" spans="2:14" ht="60.75" customHeight="1" x14ac:dyDescent="0.25">
      <c r="B19" s="52" t="s">
        <v>146</v>
      </c>
      <c r="C19" s="52"/>
      <c r="D19" s="52"/>
      <c r="E19" s="52"/>
      <c r="F19" s="52"/>
      <c r="G19" s="52"/>
      <c r="H19" s="22"/>
      <c r="I19" s="47"/>
      <c r="J19" s="47"/>
      <c r="K19" s="45"/>
      <c r="L19" s="49"/>
      <c r="M19" s="49"/>
      <c r="N19" s="49"/>
    </row>
    <row r="20" spans="2:14" ht="39" customHeight="1" x14ac:dyDescent="0.25">
      <c r="B20" s="52" t="s">
        <v>147</v>
      </c>
      <c r="C20" s="52"/>
      <c r="D20" s="52"/>
      <c r="E20" s="52"/>
      <c r="F20" s="52"/>
      <c r="G20" s="52"/>
      <c r="H20" s="22"/>
      <c r="I20" s="47"/>
      <c r="J20" s="47"/>
      <c r="K20" s="45"/>
      <c r="L20" s="49"/>
      <c r="M20" s="49"/>
      <c r="N20" s="49"/>
    </row>
    <row r="21" spans="2:14" ht="39.75" customHeight="1" x14ac:dyDescent="0.25">
      <c r="B21" s="52" t="s">
        <v>82</v>
      </c>
      <c r="C21" s="52"/>
      <c r="D21" s="52"/>
      <c r="E21" s="52"/>
      <c r="F21" s="52"/>
      <c r="G21" s="52"/>
      <c r="H21" s="22"/>
      <c r="I21" s="22"/>
      <c r="J21" s="22"/>
    </row>
    <row r="22" spans="2:14" ht="96.75" customHeight="1" thickBot="1" x14ac:dyDescent="0.3">
      <c r="B22" s="60" t="s">
        <v>64</v>
      </c>
      <c r="C22" s="60"/>
      <c r="D22" s="60"/>
      <c r="E22" s="60"/>
      <c r="F22" s="60"/>
      <c r="G22" s="60"/>
      <c r="H22" s="22"/>
      <c r="I22" s="22"/>
      <c r="J22" s="22"/>
    </row>
    <row r="23" spans="2:14" ht="48.75" customHeight="1" thickTop="1" x14ac:dyDescent="0.25">
      <c r="B23" s="10" t="s">
        <v>7</v>
      </c>
      <c r="C23" s="11" t="s">
        <v>8</v>
      </c>
      <c r="D23" s="11" t="s">
        <v>9</v>
      </c>
      <c r="E23" s="11" t="s">
        <v>10</v>
      </c>
      <c r="F23" s="11" t="s">
        <v>11</v>
      </c>
      <c r="G23" s="12" t="s">
        <v>12</v>
      </c>
    </row>
    <row r="24" spans="2:14" s="36" customFormat="1" ht="45.75" customHeight="1" x14ac:dyDescent="0.25">
      <c r="B24" s="31" t="s">
        <v>24</v>
      </c>
      <c r="C24" s="51" t="s">
        <v>83</v>
      </c>
      <c r="D24" s="51"/>
      <c r="E24" s="51"/>
      <c r="F24" s="32">
        <f>SUBTOTAL(9,F25:F42)</f>
        <v>15562500000</v>
      </c>
      <c r="G24" s="34"/>
      <c r="H24" s="35"/>
      <c r="I24" s="35"/>
      <c r="J24" s="35"/>
      <c r="K24" s="35"/>
    </row>
    <row r="25" spans="2:14" ht="29.25" customHeight="1" x14ac:dyDescent="0.25">
      <c r="B25" s="27" t="s">
        <v>13</v>
      </c>
      <c r="C25" s="51" t="s">
        <v>148</v>
      </c>
      <c r="D25" s="51"/>
      <c r="E25" s="51"/>
      <c r="F25" s="32">
        <f>SUBTOTAL(9,F26:F42)</f>
        <v>15562500000</v>
      </c>
      <c r="G25" s="25"/>
      <c r="I25" s="46"/>
    </row>
    <row r="26" spans="2:14" ht="22.5" customHeight="1" x14ac:dyDescent="0.25">
      <c r="B26" s="27">
        <v>1</v>
      </c>
      <c r="C26" s="28" t="s">
        <v>34</v>
      </c>
      <c r="D26" s="29">
        <v>112.5</v>
      </c>
      <c r="E26" s="30">
        <v>7500000</v>
      </c>
      <c r="F26" s="13">
        <f t="shared" ref="F26:F39" si="0">D26*E26</f>
        <v>843750000</v>
      </c>
      <c r="G26" s="25"/>
      <c r="I26" s="46"/>
    </row>
    <row r="27" spans="2:14" ht="22.5" customHeight="1" x14ac:dyDescent="0.25">
      <c r="B27" s="42">
        <v>2</v>
      </c>
      <c r="C27" s="28" t="s">
        <v>50</v>
      </c>
      <c r="D27" s="29">
        <v>112.5</v>
      </c>
      <c r="E27" s="30">
        <v>7500000</v>
      </c>
      <c r="F27" s="13">
        <f t="shared" si="0"/>
        <v>843750000</v>
      </c>
      <c r="G27" s="39"/>
      <c r="I27" s="46"/>
    </row>
    <row r="28" spans="2:14" ht="22.5" customHeight="1" x14ac:dyDescent="0.25">
      <c r="B28" s="27">
        <v>3</v>
      </c>
      <c r="C28" s="28" t="s">
        <v>51</v>
      </c>
      <c r="D28" s="29">
        <v>112.5</v>
      </c>
      <c r="E28" s="30">
        <v>7500000</v>
      </c>
      <c r="F28" s="13">
        <f t="shared" si="0"/>
        <v>843750000</v>
      </c>
      <c r="G28" s="25"/>
    </row>
    <row r="29" spans="2:14" ht="22.5" customHeight="1" x14ac:dyDescent="0.25">
      <c r="B29" s="27">
        <v>4</v>
      </c>
      <c r="C29" s="28" t="s">
        <v>52</v>
      </c>
      <c r="D29" s="29">
        <v>112.5</v>
      </c>
      <c r="E29" s="30">
        <v>7500000</v>
      </c>
      <c r="F29" s="13">
        <f t="shared" si="0"/>
        <v>843750000</v>
      </c>
      <c r="G29" s="25"/>
    </row>
    <row r="30" spans="2:14" ht="22.5" customHeight="1" x14ac:dyDescent="0.25">
      <c r="B30" s="27">
        <v>5</v>
      </c>
      <c r="C30" s="28" t="s">
        <v>53</v>
      </c>
      <c r="D30" s="29">
        <v>125</v>
      </c>
      <c r="E30" s="30">
        <v>7500000</v>
      </c>
      <c r="F30" s="13">
        <f t="shared" si="0"/>
        <v>937500000</v>
      </c>
      <c r="G30" s="39"/>
    </row>
    <row r="31" spans="2:14" ht="22.5" customHeight="1" x14ac:dyDescent="0.25">
      <c r="B31" s="27">
        <v>6</v>
      </c>
      <c r="C31" s="28" t="s">
        <v>54</v>
      </c>
      <c r="D31" s="29">
        <v>125</v>
      </c>
      <c r="E31" s="30">
        <v>7500000</v>
      </c>
      <c r="F31" s="13">
        <f t="shared" si="0"/>
        <v>937500000</v>
      </c>
      <c r="G31" s="25"/>
    </row>
    <row r="32" spans="2:14" ht="22.5" customHeight="1" x14ac:dyDescent="0.25">
      <c r="B32" s="27">
        <v>7</v>
      </c>
      <c r="C32" s="28" t="s">
        <v>55</v>
      </c>
      <c r="D32" s="29">
        <v>125</v>
      </c>
      <c r="E32" s="30">
        <v>7500000</v>
      </c>
      <c r="F32" s="13">
        <f t="shared" si="0"/>
        <v>937500000</v>
      </c>
      <c r="G32" s="25"/>
    </row>
    <row r="33" spans="2:7" ht="22.5" customHeight="1" x14ac:dyDescent="0.25">
      <c r="B33" s="27">
        <v>8</v>
      </c>
      <c r="C33" s="28" t="s">
        <v>67</v>
      </c>
      <c r="D33" s="29">
        <v>125</v>
      </c>
      <c r="E33" s="30">
        <v>7500000</v>
      </c>
      <c r="F33" s="13">
        <f t="shared" si="0"/>
        <v>937500000</v>
      </c>
      <c r="G33" s="25"/>
    </row>
    <row r="34" spans="2:7" ht="22.5" customHeight="1" x14ac:dyDescent="0.25">
      <c r="B34" s="27">
        <v>9</v>
      </c>
      <c r="C34" s="28" t="s">
        <v>27</v>
      </c>
      <c r="D34" s="29">
        <v>125</v>
      </c>
      <c r="E34" s="30">
        <v>7500000</v>
      </c>
      <c r="F34" s="13">
        <f t="shared" si="0"/>
        <v>937500000</v>
      </c>
      <c r="G34" s="25"/>
    </row>
    <row r="35" spans="2:7" ht="22.5" customHeight="1" x14ac:dyDescent="0.25">
      <c r="B35" s="27">
        <v>10</v>
      </c>
      <c r="C35" s="28" t="s">
        <v>28</v>
      </c>
      <c r="D35" s="29">
        <v>125</v>
      </c>
      <c r="E35" s="30">
        <v>7500000</v>
      </c>
      <c r="F35" s="13">
        <f t="shared" si="0"/>
        <v>937500000</v>
      </c>
      <c r="G35" s="25"/>
    </row>
    <row r="36" spans="2:7" ht="22.5" customHeight="1" x14ac:dyDescent="0.25">
      <c r="B36" s="27">
        <v>11</v>
      </c>
      <c r="C36" s="28" t="s">
        <v>68</v>
      </c>
      <c r="D36" s="29">
        <v>125</v>
      </c>
      <c r="E36" s="30">
        <v>7500000</v>
      </c>
      <c r="F36" s="13">
        <f t="shared" si="0"/>
        <v>937500000</v>
      </c>
      <c r="G36" s="25"/>
    </row>
    <row r="37" spans="2:7" ht="22.5" customHeight="1" x14ac:dyDescent="0.25">
      <c r="B37" s="27">
        <v>12</v>
      </c>
      <c r="C37" s="28" t="s">
        <v>29</v>
      </c>
      <c r="D37" s="29">
        <v>125</v>
      </c>
      <c r="E37" s="30">
        <v>7500000</v>
      </c>
      <c r="F37" s="13">
        <f t="shared" si="0"/>
        <v>937500000</v>
      </c>
      <c r="G37" s="25"/>
    </row>
    <row r="38" spans="2:7" ht="22.5" customHeight="1" x14ac:dyDescent="0.25">
      <c r="B38" s="27">
        <v>13</v>
      </c>
      <c r="C38" s="28" t="s">
        <v>30</v>
      </c>
      <c r="D38" s="29">
        <v>125</v>
      </c>
      <c r="E38" s="30">
        <v>7500000</v>
      </c>
      <c r="F38" s="13">
        <f t="shared" si="0"/>
        <v>937500000</v>
      </c>
      <c r="G38" s="25"/>
    </row>
    <row r="39" spans="2:7" ht="22.5" customHeight="1" x14ac:dyDescent="0.25">
      <c r="B39" s="27">
        <v>14</v>
      </c>
      <c r="C39" s="28" t="s">
        <v>31</v>
      </c>
      <c r="D39" s="29">
        <v>125</v>
      </c>
      <c r="E39" s="30">
        <v>7500000</v>
      </c>
      <c r="F39" s="13">
        <f t="shared" si="0"/>
        <v>937500000</v>
      </c>
      <c r="G39" s="25"/>
    </row>
    <row r="40" spans="2:7" ht="22.5" customHeight="1" x14ac:dyDescent="0.25">
      <c r="B40" s="27">
        <v>15</v>
      </c>
      <c r="C40" s="28" t="s">
        <v>22</v>
      </c>
      <c r="D40" s="29">
        <v>125</v>
      </c>
      <c r="E40" s="30">
        <v>7500000</v>
      </c>
      <c r="F40" s="13">
        <f t="shared" ref="F40:F42" si="1">D40*E40</f>
        <v>937500000</v>
      </c>
      <c r="G40" s="25"/>
    </row>
    <row r="41" spans="2:7" ht="22.5" customHeight="1" x14ac:dyDescent="0.25">
      <c r="B41" s="42">
        <v>16</v>
      </c>
      <c r="C41" s="43" t="s">
        <v>23</v>
      </c>
      <c r="D41" s="40">
        <v>125</v>
      </c>
      <c r="E41" s="13">
        <v>7500000</v>
      </c>
      <c r="F41" s="13">
        <f t="shared" si="1"/>
        <v>937500000</v>
      </c>
      <c r="G41" s="39"/>
    </row>
    <row r="42" spans="2:7" ht="22.5" customHeight="1" x14ac:dyDescent="0.25">
      <c r="B42" s="27">
        <v>17</v>
      </c>
      <c r="C42" s="28" t="s">
        <v>69</v>
      </c>
      <c r="D42" s="29">
        <v>125</v>
      </c>
      <c r="E42" s="30">
        <v>7500000</v>
      </c>
      <c r="F42" s="13">
        <f t="shared" si="1"/>
        <v>937500000</v>
      </c>
      <c r="G42" s="25"/>
    </row>
    <row r="43" spans="2:7" ht="44.25" customHeight="1" x14ac:dyDescent="0.25">
      <c r="B43" s="50" t="s">
        <v>59</v>
      </c>
      <c r="C43" s="51" t="s">
        <v>84</v>
      </c>
      <c r="D43" s="51"/>
      <c r="E43" s="51"/>
      <c r="F43" s="38">
        <f>SUBTOTAL(9,F44:F59)</f>
        <v>12300000000</v>
      </c>
      <c r="G43" s="39"/>
    </row>
    <row r="44" spans="2:7" ht="27.75" customHeight="1" x14ac:dyDescent="0.25">
      <c r="B44" s="50" t="s">
        <v>13</v>
      </c>
      <c r="C44" s="51" t="s">
        <v>85</v>
      </c>
      <c r="D44" s="51"/>
      <c r="E44" s="51"/>
      <c r="F44" s="38">
        <f>SUBTOTAL(9,F45:F59)</f>
        <v>12300000000</v>
      </c>
      <c r="G44" s="39"/>
    </row>
    <row r="45" spans="2:7" ht="22.5" customHeight="1" x14ac:dyDescent="0.25">
      <c r="B45" s="27">
        <v>1</v>
      </c>
      <c r="C45" s="28" t="s">
        <v>65</v>
      </c>
      <c r="D45" s="29">
        <v>200</v>
      </c>
      <c r="E45" s="30">
        <v>4100000</v>
      </c>
      <c r="F45" s="13">
        <f>D45*E45</f>
        <v>820000000</v>
      </c>
      <c r="G45" s="25"/>
    </row>
    <row r="46" spans="2:7" ht="22.5" customHeight="1" x14ac:dyDescent="0.25">
      <c r="B46" s="27">
        <v>2</v>
      </c>
      <c r="C46" s="28" t="s">
        <v>86</v>
      </c>
      <c r="D46" s="29">
        <v>200</v>
      </c>
      <c r="E46" s="30">
        <v>4100000</v>
      </c>
      <c r="F46" s="13">
        <f t="shared" ref="F46:F59" si="2">D46*E46</f>
        <v>820000000</v>
      </c>
      <c r="G46" s="25"/>
    </row>
    <row r="47" spans="2:7" ht="22.5" customHeight="1" x14ac:dyDescent="0.25">
      <c r="B47" s="27">
        <v>3</v>
      </c>
      <c r="C47" s="28" t="s">
        <v>87</v>
      </c>
      <c r="D47" s="29">
        <v>200</v>
      </c>
      <c r="E47" s="30">
        <v>4100000</v>
      </c>
      <c r="F47" s="13">
        <f t="shared" si="2"/>
        <v>820000000</v>
      </c>
      <c r="G47" s="25"/>
    </row>
    <row r="48" spans="2:7" ht="22.5" customHeight="1" x14ac:dyDescent="0.25">
      <c r="B48" s="27">
        <v>4</v>
      </c>
      <c r="C48" s="28" t="s">
        <v>88</v>
      </c>
      <c r="D48" s="29">
        <v>200</v>
      </c>
      <c r="E48" s="30">
        <v>4100000</v>
      </c>
      <c r="F48" s="13">
        <f t="shared" si="2"/>
        <v>820000000</v>
      </c>
      <c r="G48" s="25"/>
    </row>
    <row r="49" spans="2:7" ht="22.5" customHeight="1" x14ac:dyDescent="0.25">
      <c r="B49" s="27">
        <v>5</v>
      </c>
      <c r="C49" s="28" t="s">
        <v>89</v>
      </c>
      <c r="D49" s="29">
        <v>200</v>
      </c>
      <c r="E49" s="30">
        <v>4100000</v>
      </c>
      <c r="F49" s="13">
        <f t="shared" si="2"/>
        <v>820000000</v>
      </c>
      <c r="G49" s="25"/>
    </row>
    <row r="50" spans="2:7" ht="22.5" customHeight="1" x14ac:dyDescent="0.25">
      <c r="B50" s="27">
        <v>6</v>
      </c>
      <c r="C50" s="28" t="s">
        <v>90</v>
      </c>
      <c r="D50" s="29">
        <v>200</v>
      </c>
      <c r="E50" s="30">
        <v>4100000</v>
      </c>
      <c r="F50" s="13">
        <f t="shared" si="2"/>
        <v>820000000</v>
      </c>
      <c r="G50" s="25"/>
    </row>
    <row r="51" spans="2:7" ht="22.5" customHeight="1" x14ac:dyDescent="0.25">
      <c r="B51" s="27">
        <v>7</v>
      </c>
      <c r="C51" s="28" t="s">
        <v>91</v>
      </c>
      <c r="D51" s="29">
        <v>200</v>
      </c>
      <c r="E51" s="30">
        <v>4100000</v>
      </c>
      <c r="F51" s="13">
        <f t="shared" si="2"/>
        <v>820000000</v>
      </c>
      <c r="G51" s="25"/>
    </row>
    <row r="52" spans="2:7" ht="22.5" customHeight="1" x14ac:dyDescent="0.25">
      <c r="B52" s="27">
        <v>8</v>
      </c>
      <c r="C52" s="28" t="s">
        <v>92</v>
      </c>
      <c r="D52" s="29">
        <v>200</v>
      </c>
      <c r="E52" s="30">
        <v>4100000</v>
      </c>
      <c r="F52" s="13">
        <f t="shared" si="2"/>
        <v>820000000</v>
      </c>
      <c r="G52" s="25"/>
    </row>
    <row r="53" spans="2:7" ht="22.5" customHeight="1" x14ac:dyDescent="0.25">
      <c r="B53" s="27">
        <v>9</v>
      </c>
      <c r="C53" s="28" t="s">
        <v>93</v>
      </c>
      <c r="D53" s="29">
        <v>200</v>
      </c>
      <c r="E53" s="30">
        <v>4100000</v>
      </c>
      <c r="F53" s="13">
        <f t="shared" si="2"/>
        <v>820000000</v>
      </c>
      <c r="G53" s="25"/>
    </row>
    <row r="54" spans="2:7" ht="22.5" customHeight="1" x14ac:dyDescent="0.25">
      <c r="B54" s="27">
        <v>10</v>
      </c>
      <c r="C54" s="28" t="s">
        <v>94</v>
      </c>
      <c r="D54" s="29">
        <v>200</v>
      </c>
      <c r="E54" s="30">
        <v>4100000</v>
      </c>
      <c r="F54" s="13">
        <f t="shared" si="2"/>
        <v>820000000</v>
      </c>
      <c r="G54" s="25"/>
    </row>
    <row r="55" spans="2:7" ht="22.5" customHeight="1" x14ac:dyDescent="0.25">
      <c r="B55" s="27">
        <v>11</v>
      </c>
      <c r="C55" s="28" t="s">
        <v>95</v>
      </c>
      <c r="D55" s="29">
        <v>200</v>
      </c>
      <c r="E55" s="30">
        <v>4100000</v>
      </c>
      <c r="F55" s="13">
        <f t="shared" si="2"/>
        <v>820000000</v>
      </c>
      <c r="G55" s="25"/>
    </row>
    <row r="56" spans="2:7" ht="22.5" customHeight="1" x14ac:dyDescent="0.25">
      <c r="B56" s="27">
        <v>12</v>
      </c>
      <c r="C56" s="28" t="s">
        <v>96</v>
      </c>
      <c r="D56" s="29">
        <v>200</v>
      </c>
      <c r="E56" s="30">
        <v>4100000</v>
      </c>
      <c r="F56" s="13">
        <f t="shared" si="2"/>
        <v>820000000</v>
      </c>
      <c r="G56" s="25"/>
    </row>
    <row r="57" spans="2:7" ht="22.5" customHeight="1" x14ac:dyDescent="0.25">
      <c r="B57" s="27">
        <v>13</v>
      </c>
      <c r="C57" s="28" t="s">
        <v>97</v>
      </c>
      <c r="D57" s="29">
        <v>200</v>
      </c>
      <c r="E57" s="30">
        <v>4100000</v>
      </c>
      <c r="F57" s="13">
        <f t="shared" si="2"/>
        <v>820000000</v>
      </c>
      <c r="G57" s="25"/>
    </row>
    <row r="58" spans="2:7" ht="22.5" customHeight="1" x14ac:dyDescent="0.25">
      <c r="B58" s="27">
        <v>14</v>
      </c>
      <c r="C58" s="28" t="s">
        <v>98</v>
      </c>
      <c r="D58" s="29">
        <v>200</v>
      </c>
      <c r="E58" s="30">
        <v>4100000</v>
      </c>
      <c r="F58" s="13">
        <f t="shared" si="2"/>
        <v>820000000</v>
      </c>
      <c r="G58" s="25"/>
    </row>
    <row r="59" spans="2:7" ht="22.5" customHeight="1" x14ac:dyDescent="0.25">
      <c r="B59" s="27">
        <v>15</v>
      </c>
      <c r="C59" s="28" t="s">
        <v>99</v>
      </c>
      <c r="D59" s="29">
        <v>200</v>
      </c>
      <c r="E59" s="30">
        <v>4100000</v>
      </c>
      <c r="F59" s="13">
        <f t="shared" si="2"/>
        <v>820000000</v>
      </c>
      <c r="G59" s="25"/>
    </row>
    <row r="60" spans="2:7" ht="39" customHeight="1" x14ac:dyDescent="0.25">
      <c r="B60" s="31" t="s">
        <v>60</v>
      </c>
      <c r="C60" s="51" t="s">
        <v>100</v>
      </c>
      <c r="D60" s="51"/>
      <c r="E60" s="51"/>
      <c r="F60" s="38">
        <f>SUBTOTAL(9,F61:F88)</f>
        <v>28161860000</v>
      </c>
      <c r="G60" s="25"/>
    </row>
    <row r="61" spans="2:7" ht="26.25" customHeight="1" x14ac:dyDescent="0.25">
      <c r="B61" s="50" t="s">
        <v>13</v>
      </c>
      <c r="C61" s="51" t="s">
        <v>101</v>
      </c>
      <c r="D61" s="51"/>
      <c r="E61" s="51"/>
      <c r="F61" s="38">
        <f>SUBTOTAL(9,F62:F68)</f>
        <v>10316900000</v>
      </c>
      <c r="G61" s="25"/>
    </row>
    <row r="62" spans="2:7" ht="22.5" customHeight="1" x14ac:dyDescent="0.25">
      <c r="B62" s="42">
        <v>1</v>
      </c>
      <c r="C62" s="43" t="s">
        <v>33</v>
      </c>
      <c r="D62" s="40">
        <v>137.4</v>
      </c>
      <c r="E62" s="13">
        <v>11000000</v>
      </c>
      <c r="F62" s="13">
        <f>D62*E62</f>
        <v>1511400000</v>
      </c>
      <c r="G62" s="39"/>
    </row>
    <row r="63" spans="2:7" ht="22.5" customHeight="1" x14ac:dyDescent="0.25">
      <c r="B63" s="42">
        <v>2</v>
      </c>
      <c r="C63" s="43" t="s">
        <v>34</v>
      </c>
      <c r="D63" s="40">
        <v>134.4</v>
      </c>
      <c r="E63" s="13">
        <v>11000000</v>
      </c>
      <c r="F63" s="13">
        <f t="shared" ref="F63:F86" si="3">D63*E63</f>
        <v>1478400000</v>
      </c>
      <c r="G63" s="39"/>
    </row>
    <row r="64" spans="2:7" ht="22.5" customHeight="1" x14ac:dyDescent="0.25">
      <c r="B64" s="42">
        <v>3</v>
      </c>
      <c r="C64" s="43" t="s">
        <v>51</v>
      </c>
      <c r="D64" s="40">
        <v>129.69999999999999</v>
      </c>
      <c r="E64" s="13">
        <v>11000000</v>
      </c>
      <c r="F64" s="13">
        <f t="shared" si="3"/>
        <v>1426699999.9999998</v>
      </c>
      <c r="G64" s="39"/>
    </row>
    <row r="65" spans="2:7" ht="22.5" customHeight="1" x14ac:dyDescent="0.25">
      <c r="B65" s="42">
        <v>4</v>
      </c>
      <c r="C65" s="43" t="s">
        <v>52</v>
      </c>
      <c r="D65" s="40">
        <v>128.30000000000001</v>
      </c>
      <c r="E65" s="13">
        <v>11000000</v>
      </c>
      <c r="F65" s="13">
        <f t="shared" si="3"/>
        <v>1411300000.0000002</v>
      </c>
      <c r="G65" s="39"/>
    </row>
    <row r="66" spans="2:7" ht="22.5" customHeight="1" x14ac:dyDescent="0.25">
      <c r="B66" s="42">
        <v>5</v>
      </c>
      <c r="C66" s="43" t="s">
        <v>53</v>
      </c>
      <c r="D66" s="40">
        <v>138.69999999999999</v>
      </c>
      <c r="E66" s="13">
        <v>11000000</v>
      </c>
      <c r="F66" s="13">
        <f t="shared" si="3"/>
        <v>1525699999.9999998</v>
      </c>
      <c r="G66" s="39"/>
    </row>
    <row r="67" spans="2:7" ht="22.5" customHeight="1" x14ac:dyDescent="0.25">
      <c r="B67" s="42">
        <v>6</v>
      </c>
      <c r="C67" s="43" t="s">
        <v>54</v>
      </c>
      <c r="D67" s="40">
        <v>136</v>
      </c>
      <c r="E67" s="13">
        <v>11000000</v>
      </c>
      <c r="F67" s="13">
        <f t="shared" si="3"/>
        <v>1496000000</v>
      </c>
      <c r="G67" s="39"/>
    </row>
    <row r="68" spans="2:7" ht="22.5" customHeight="1" x14ac:dyDescent="0.25">
      <c r="B68" s="42">
        <v>7</v>
      </c>
      <c r="C68" s="43" t="s">
        <v>55</v>
      </c>
      <c r="D68" s="40">
        <v>133.4</v>
      </c>
      <c r="E68" s="13">
        <v>11000000</v>
      </c>
      <c r="F68" s="13">
        <f t="shared" si="3"/>
        <v>1467400000</v>
      </c>
      <c r="G68" s="39"/>
    </row>
    <row r="69" spans="2:7" ht="45" customHeight="1" x14ac:dyDescent="0.25">
      <c r="B69" s="50" t="s">
        <v>13</v>
      </c>
      <c r="C69" s="51" t="s">
        <v>102</v>
      </c>
      <c r="D69" s="51"/>
      <c r="E69" s="51"/>
      <c r="F69" s="38">
        <f>SUBTOTAL(9,F70:F70)</f>
        <v>1898400000</v>
      </c>
      <c r="G69" s="39"/>
    </row>
    <row r="70" spans="2:7" ht="22.5" customHeight="1" x14ac:dyDescent="0.25">
      <c r="B70" s="42">
        <v>8</v>
      </c>
      <c r="C70" s="43" t="s">
        <v>33</v>
      </c>
      <c r="D70" s="40">
        <v>113</v>
      </c>
      <c r="E70" s="13">
        <v>16800000</v>
      </c>
      <c r="F70" s="13">
        <f t="shared" si="3"/>
        <v>1898400000</v>
      </c>
      <c r="G70" s="39" t="s">
        <v>32</v>
      </c>
    </row>
    <row r="71" spans="2:7" ht="22.5" customHeight="1" x14ac:dyDescent="0.25">
      <c r="B71" s="50" t="s">
        <v>13</v>
      </c>
      <c r="C71" s="51" t="s">
        <v>103</v>
      </c>
      <c r="D71" s="51"/>
      <c r="E71" s="51"/>
      <c r="F71" s="38">
        <f>SUBTOTAL(9,F72:F74)</f>
        <v>3150000000</v>
      </c>
      <c r="G71" s="39"/>
    </row>
    <row r="72" spans="2:7" ht="22.5" customHeight="1" x14ac:dyDescent="0.25">
      <c r="B72" s="42">
        <v>9</v>
      </c>
      <c r="C72" s="43" t="s">
        <v>54</v>
      </c>
      <c r="D72" s="40">
        <v>75</v>
      </c>
      <c r="E72" s="13">
        <v>14000000</v>
      </c>
      <c r="F72" s="13">
        <f t="shared" si="3"/>
        <v>1050000000</v>
      </c>
      <c r="G72" s="39"/>
    </row>
    <row r="73" spans="2:7" ht="22.5" customHeight="1" x14ac:dyDescent="0.25">
      <c r="B73" s="42">
        <v>10</v>
      </c>
      <c r="C73" s="43" t="s">
        <v>29</v>
      </c>
      <c r="D73" s="40">
        <v>75</v>
      </c>
      <c r="E73" s="13">
        <v>14000000</v>
      </c>
      <c r="F73" s="13">
        <f t="shared" si="3"/>
        <v>1050000000</v>
      </c>
      <c r="G73" s="39"/>
    </row>
    <row r="74" spans="2:7" ht="22.5" customHeight="1" x14ac:dyDescent="0.25">
      <c r="B74" s="42">
        <v>11</v>
      </c>
      <c r="C74" s="43" t="s">
        <v>31</v>
      </c>
      <c r="D74" s="40">
        <v>75</v>
      </c>
      <c r="E74" s="13">
        <v>14000000</v>
      </c>
      <c r="F74" s="13">
        <f t="shared" si="3"/>
        <v>1050000000</v>
      </c>
      <c r="G74" s="39"/>
    </row>
    <row r="75" spans="2:7" ht="45.75" customHeight="1" x14ac:dyDescent="0.25">
      <c r="B75" s="50" t="s">
        <v>13</v>
      </c>
      <c r="C75" s="51" t="s">
        <v>104</v>
      </c>
      <c r="D75" s="51"/>
      <c r="E75" s="51"/>
      <c r="F75" s="38">
        <f>SUBTOTAL(9,F76:F76)</f>
        <v>1789200000</v>
      </c>
      <c r="G75" s="39"/>
    </row>
    <row r="76" spans="2:7" ht="22.5" customHeight="1" x14ac:dyDescent="0.25">
      <c r="B76" s="42">
        <v>12</v>
      </c>
      <c r="C76" s="43" t="s">
        <v>22</v>
      </c>
      <c r="D76" s="40">
        <v>106.5</v>
      </c>
      <c r="E76" s="13">
        <v>16800000</v>
      </c>
      <c r="F76" s="13">
        <f t="shared" si="3"/>
        <v>1789200000</v>
      </c>
      <c r="G76" s="39" t="s">
        <v>32</v>
      </c>
    </row>
    <row r="77" spans="2:7" ht="22.5" customHeight="1" x14ac:dyDescent="0.25">
      <c r="B77" s="50" t="s">
        <v>13</v>
      </c>
      <c r="C77" s="51" t="s">
        <v>105</v>
      </c>
      <c r="D77" s="51"/>
      <c r="E77" s="51"/>
      <c r="F77" s="38">
        <f>SUBTOTAL(9,F78:F80)</f>
        <v>4200000000</v>
      </c>
      <c r="G77" s="39"/>
    </row>
    <row r="78" spans="2:7" ht="22.5" customHeight="1" x14ac:dyDescent="0.25">
      <c r="B78" s="42">
        <v>13</v>
      </c>
      <c r="C78" s="43" t="s">
        <v>23</v>
      </c>
      <c r="D78" s="40">
        <v>100</v>
      </c>
      <c r="E78" s="13">
        <v>14000000</v>
      </c>
      <c r="F78" s="13">
        <f t="shared" si="3"/>
        <v>1400000000</v>
      </c>
      <c r="G78" s="39"/>
    </row>
    <row r="79" spans="2:7" ht="22.5" customHeight="1" x14ac:dyDescent="0.25">
      <c r="B79" s="42">
        <v>14</v>
      </c>
      <c r="C79" s="43" t="s">
        <v>69</v>
      </c>
      <c r="D79" s="40">
        <v>100</v>
      </c>
      <c r="E79" s="13">
        <v>14000000</v>
      </c>
      <c r="F79" s="13">
        <f t="shared" si="3"/>
        <v>1400000000</v>
      </c>
      <c r="G79" s="39"/>
    </row>
    <row r="80" spans="2:7" ht="22.5" customHeight="1" x14ac:dyDescent="0.25">
      <c r="B80" s="42">
        <v>15</v>
      </c>
      <c r="C80" s="43" t="s">
        <v>70</v>
      </c>
      <c r="D80" s="40">
        <v>100</v>
      </c>
      <c r="E80" s="13">
        <v>14000000</v>
      </c>
      <c r="F80" s="13">
        <f t="shared" si="3"/>
        <v>1400000000</v>
      </c>
      <c r="G80" s="39"/>
    </row>
    <row r="81" spans="2:7" ht="45.75" customHeight="1" x14ac:dyDescent="0.25">
      <c r="B81" s="50" t="s">
        <v>13</v>
      </c>
      <c r="C81" s="51" t="s">
        <v>106</v>
      </c>
      <c r="D81" s="51"/>
      <c r="E81" s="51"/>
      <c r="F81" s="38">
        <f>SUBTOTAL(9,F82:F82)</f>
        <v>1686720000</v>
      </c>
      <c r="G81" s="39"/>
    </row>
    <row r="82" spans="2:7" ht="22.5" customHeight="1" x14ac:dyDescent="0.25">
      <c r="B82" s="42">
        <v>16</v>
      </c>
      <c r="C82" s="43" t="s">
        <v>33</v>
      </c>
      <c r="D82" s="40">
        <v>100.4</v>
      </c>
      <c r="E82" s="13">
        <v>16800000</v>
      </c>
      <c r="F82" s="13">
        <f t="shared" si="3"/>
        <v>1686720000</v>
      </c>
      <c r="G82" s="39" t="s">
        <v>32</v>
      </c>
    </row>
    <row r="83" spans="2:7" ht="45" customHeight="1" x14ac:dyDescent="0.25">
      <c r="B83" s="50" t="s">
        <v>13</v>
      </c>
      <c r="C83" s="51" t="s">
        <v>107</v>
      </c>
      <c r="D83" s="51"/>
      <c r="E83" s="51"/>
      <c r="F83" s="38">
        <f>SUBTOTAL(9,F84:F84)</f>
        <v>1686720000</v>
      </c>
      <c r="G83" s="39"/>
    </row>
    <row r="84" spans="2:7" ht="22.5" customHeight="1" x14ac:dyDescent="0.25">
      <c r="B84" s="42">
        <v>17</v>
      </c>
      <c r="C84" s="43" t="s">
        <v>69</v>
      </c>
      <c r="D84" s="40">
        <v>100.4</v>
      </c>
      <c r="E84" s="13">
        <v>16800000</v>
      </c>
      <c r="F84" s="13">
        <f t="shared" si="3"/>
        <v>1686720000</v>
      </c>
      <c r="G84" s="39" t="s">
        <v>32</v>
      </c>
    </row>
    <row r="85" spans="2:7" ht="44.25" customHeight="1" x14ac:dyDescent="0.25">
      <c r="B85" s="50" t="s">
        <v>13</v>
      </c>
      <c r="C85" s="51" t="s">
        <v>108</v>
      </c>
      <c r="D85" s="51"/>
      <c r="E85" s="51"/>
      <c r="F85" s="38">
        <f>SUBTOTAL(9,F86:F86)</f>
        <v>1716960000</v>
      </c>
      <c r="G85" s="39"/>
    </row>
    <row r="86" spans="2:7" ht="22.5" customHeight="1" x14ac:dyDescent="0.25">
      <c r="B86" s="42">
        <v>18</v>
      </c>
      <c r="C86" s="43" t="s">
        <v>70</v>
      </c>
      <c r="D86" s="40">
        <v>102.2</v>
      </c>
      <c r="E86" s="13">
        <v>16800000</v>
      </c>
      <c r="F86" s="13">
        <f t="shared" si="3"/>
        <v>1716960000</v>
      </c>
      <c r="G86" s="39" t="s">
        <v>32</v>
      </c>
    </row>
    <row r="87" spans="2:7" ht="45" customHeight="1" x14ac:dyDescent="0.25">
      <c r="B87" s="50" t="s">
        <v>13</v>
      </c>
      <c r="C87" s="51" t="s">
        <v>109</v>
      </c>
      <c r="D87" s="51"/>
      <c r="E87" s="51"/>
      <c r="F87" s="38">
        <f>SUBTOTAL(9,F88:F88)</f>
        <v>1716960000</v>
      </c>
      <c r="G87" s="39"/>
    </row>
    <row r="88" spans="2:7" ht="22.5" customHeight="1" x14ac:dyDescent="0.25">
      <c r="B88" s="42">
        <v>19</v>
      </c>
      <c r="C88" s="43" t="s">
        <v>98</v>
      </c>
      <c r="D88" s="40">
        <v>102.2</v>
      </c>
      <c r="E88" s="13">
        <v>16800000</v>
      </c>
      <c r="F88" s="13">
        <f t="shared" ref="F88" si="4">D88*E88</f>
        <v>1716960000</v>
      </c>
      <c r="G88" s="39" t="s">
        <v>32</v>
      </c>
    </row>
    <row r="89" spans="2:7" ht="42.75" customHeight="1" x14ac:dyDescent="0.25">
      <c r="B89" s="31" t="s">
        <v>61</v>
      </c>
      <c r="C89" s="51" t="s">
        <v>111</v>
      </c>
      <c r="D89" s="51"/>
      <c r="E89" s="51"/>
      <c r="F89" s="38">
        <f>SUBTOTAL(9,F90:F91)</f>
        <v>2210000000</v>
      </c>
      <c r="G89" s="25"/>
    </row>
    <row r="90" spans="2:7" ht="22.5" customHeight="1" x14ac:dyDescent="0.25">
      <c r="B90" s="27" t="s">
        <v>13</v>
      </c>
      <c r="C90" s="51" t="s">
        <v>112</v>
      </c>
      <c r="D90" s="51"/>
      <c r="E90" s="51"/>
      <c r="F90" s="38">
        <f>SUBTOTAL(9,F91:F91)</f>
        <v>2210000000</v>
      </c>
      <c r="G90" s="25"/>
    </row>
    <row r="91" spans="2:7" ht="22.5" customHeight="1" x14ac:dyDescent="0.25">
      <c r="B91" s="27">
        <v>1</v>
      </c>
      <c r="C91" s="28" t="s">
        <v>55</v>
      </c>
      <c r="D91" s="29">
        <v>130</v>
      </c>
      <c r="E91" s="30">
        <v>17000000</v>
      </c>
      <c r="F91" s="13">
        <f>D91*E91</f>
        <v>2210000000</v>
      </c>
      <c r="G91" s="25"/>
    </row>
    <row r="92" spans="2:7" ht="35.25" customHeight="1" x14ac:dyDescent="0.25">
      <c r="B92" s="31" t="s">
        <v>62</v>
      </c>
      <c r="C92" s="51" t="s">
        <v>110</v>
      </c>
      <c r="D92" s="51"/>
      <c r="E92" s="51"/>
      <c r="F92" s="38">
        <f>SUBTOTAL(9,F93:F148)</f>
        <v>186083860000</v>
      </c>
      <c r="G92" s="25"/>
    </row>
    <row r="93" spans="2:7" ht="48" customHeight="1" x14ac:dyDescent="0.25">
      <c r="B93" s="31" t="s">
        <v>13</v>
      </c>
      <c r="C93" s="51" t="s">
        <v>113</v>
      </c>
      <c r="D93" s="51"/>
      <c r="E93" s="51"/>
      <c r="F93" s="38">
        <f>SUBTOTAL(9,F94:F94)</f>
        <v>26322120000</v>
      </c>
      <c r="G93" s="25"/>
    </row>
    <row r="94" spans="2:7" ht="22.5" customHeight="1" x14ac:dyDescent="0.25">
      <c r="B94" s="27">
        <v>1</v>
      </c>
      <c r="C94" s="28" t="s">
        <v>50</v>
      </c>
      <c r="D94" s="29">
        <v>1196.46</v>
      </c>
      <c r="E94" s="30">
        <v>22000000</v>
      </c>
      <c r="F94" s="13">
        <f t="shared" ref="F94:F138" si="5">D94*E94</f>
        <v>26322120000</v>
      </c>
      <c r="G94" s="25"/>
    </row>
    <row r="95" spans="2:7" ht="22.5" customHeight="1" x14ac:dyDescent="0.25">
      <c r="B95" s="50" t="s">
        <v>13</v>
      </c>
      <c r="C95" s="51" t="s">
        <v>117</v>
      </c>
      <c r="D95" s="51"/>
      <c r="E95" s="51"/>
      <c r="F95" s="38">
        <f>SUBTOTAL(9,F96:F102)</f>
        <v>18312140000</v>
      </c>
      <c r="G95" s="39"/>
    </row>
    <row r="96" spans="2:7" ht="22.5" customHeight="1" x14ac:dyDescent="0.25">
      <c r="B96" s="27">
        <v>2</v>
      </c>
      <c r="C96" s="28" t="s">
        <v>22</v>
      </c>
      <c r="D96" s="29">
        <v>128.76</v>
      </c>
      <c r="E96" s="30">
        <v>22000000</v>
      </c>
      <c r="F96" s="13">
        <f t="shared" si="5"/>
        <v>2832720000</v>
      </c>
      <c r="G96" s="25"/>
    </row>
    <row r="97" spans="2:7" ht="22.5" customHeight="1" x14ac:dyDescent="0.25">
      <c r="B97" s="27">
        <v>3</v>
      </c>
      <c r="C97" s="28" t="s">
        <v>23</v>
      </c>
      <c r="D97" s="29">
        <v>125.48</v>
      </c>
      <c r="E97" s="30">
        <v>22000000</v>
      </c>
      <c r="F97" s="13">
        <f t="shared" si="5"/>
        <v>2760560000</v>
      </c>
      <c r="G97" s="25"/>
    </row>
    <row r="98" spans="2:7" ht="22.5" customHeight="1" x14ac:dyDescent="0.25">
      <c r="B98" s="42">
        <v>4</v>
      </c>
      <c r="C98" s="43" t="s">
        <v>69</v>
      </c>
      <c r="D98" s="40">
        <v>122.19</v>
      </c>
      <c r="E98" s="13">
        <v>22000000</v>
      </c>
      <c r="F98" s="13">
        <f t="shared" si="5"/>
        <v>2688180000</v>
      </c>
      <c r="G98" s="39"/>
    </row>
    <row r="99" spans="2:7" ht="22.5" customHeight="1" x14ac:dyDescent="0.25">
      <c r="B99" s="42">
        <v>5</v>
      </c>
      <c r="C99" s="43" t="s">
        <v>70</v>
      </c>
      <c r="D99" s="40">
        <v>118.91</v>
      </c>
      <c r="E99" s="13">
        <v>22000000</v>
      </c>
      <c r="F99" s="13">
        <f t="shared" si="5"/>
        <v>2616020000</v>
      </c>
      <c r="G99" s="39"/>
    </row>
    <row r="100" spans="2:7" ht="22.5" customHeight="1" x14ac:dyDescent="0.25">
      <c r="B100" s="27">
        <v>6</v>
      </c>
      <c r="C100" s="28" t="s">
        <v>72</v>
      </c>
      <c r="D100" s="29">
        <v>115.63</v>
      </c>
      <c r="E100" s="30">
        <v>22000000</v>
      </c>
      <c r="F100" s="13">
        <f t="shared" si="5"/>
        <v>2543860000</v>
      </c>
      <c r="G100" s="25"/>
    </row>
    <row r="101" spans="2:7" ht="22.5" customHeight="1" x14ac:dyDescent="0.25">
      <c r="B101" s="27">
        <v>7</v>
      </c>
      <c r="C101" s="28" t="s">
        <v>114</v>
      </c>
      <c r="D101" s="29">
        <v>112.34</v>
      </c>
      <c r="E101" s="30">
        <v>22000000</v>
      </c>
      <c r="F101" s="13">
        <f t="shared" si="5"/>
        <v>2471480000</v>
      </c>
      <c r="G101" s="25"/>
    </row>
    <row r="102" spans="2:7" ht="22.5" customHeight="1" x14ac:dyDescent="0.25">
      <c r="B102" s="27">
        <v>8</v>
      </c>
      <c r="C102" s="28" t="s">
        <v>115</v>
      </c>
      <c r="D102" s="29">
        <v>109.06</v>
      </c>
      <c r="E102" s="30">
        <v>22000000</v>
      </c>
      <c r="F102" s="13">
        <f t="shared" si="5"/>
        <v>2399320000</v>
      </c>
      <c r="G102" s="25"/>
    </row>
    <row r="103" spans="2:7" ht="22.5" customHeight="1" x14ac:dyDescent="0.25">
      <c r="B103" s="31" t="s">
        <v>13</v>
      </c>
      <c r="C103" s="51" t="s">
        <v>116</v>
      </c>
      <c r="D103" s="51"/>
      <c r="E103" s="51"/>
      <c r="F103" s="38">
        <f>SUBTOTAL(9,F104:F117)</f>
        <v>40040000000</v>
      </c>
      <c r="G103" s="25"/>
    </row>
    <row r="104" spans="2:7" ht="22.5" customHeight="1" x14ac:dyDescent="0.25">
      <c r="B104" s="27">
        <v>9</v>
      </c>
      <c r="C104" s="28" t="s">
        <v>34</v>
      </c>
      <c r="D104" s="29">
        <v>130</v>
      </c>
      <c r="E104" s="30">
        <v>22000000</v>
      </c>
      <c r="F104" s="13">
        <f t="shared" si="5"/>
        <v>2860000000</v>
      </c>
      <c r="G104" s="25"/>
    </row>
    <row r="105" spans="2:7" ht="22.5" customHeight="1" x14ac:dyDescent="0.25">
      <c r="B105" s="27">
        <v>10</v>
      </c>
      <c r="C105" s="28" t="s">
        <v>50</v>
      </c>
      <c r="D105" s="29">
        <v>130</v>
      </c>
      <c r="E105" s="30">
        <v>22000000</v>
      </c>
      <c r="F105" s="13">
        <f t="shared" si="5"/>
        <v>2860000000</v>
      </c>
      <c r="G105" s="25"/>
    </row>
    <row r="106" spans="2:7" ht="22.5" customHeight="1" x14ac:dyDescent="0.25">
      <c r="B106" s="27">
        <v>11</v>
      </c>
      <c r="C106" s="28" t="s">
        <v>51</v>
      </c>
      <c r="D106" s="29">
        <v>130</v>
      </c>
      <c r="E106" s="30">
        <v>22000000</v>
      </c>
      <c r="F106" s="13">
        <f t="shared" si="5"/>
        <v>2860000000</v>
      </c>
      <c r="G106" s="25"/>
    </row>
    <row r="107" spans="2:7" ht="22.5" customHeight="1" x14ac:dyDescent="0.25">
      <c r="B107" s="27">
        <v>12</v>
      </c>
      <c r="C107" s="28" t="s">
        <v>52</v>
      </c>
      <c r="D107" s="29">
        <v>130</v>
      </c>
      <c r="E107" s="30">
        <v>22000000</v>
      </c>
      <c r="F107" s="13">
        <f t="shared" si="5"/>
        <v>2860000000</v>
      </c>
      <c r="G107" s="25"/>
    </row>
    <row r="108" spans="2:7" ht="22.5" customHeight="1" x14ac:dyDescent="0.25">
      <c r="B108" s="27">
        <v>13</v>
      </c>
      <c r="C108" s="28" t="s">
        <v>53</v>
      </c>
      <c r="D108" s="29">
        <v>130</v>
      </c>
      <c r="E108" s="30">
        <v>22000000</v>
      </c>
      <c r="F108" s="13">
        <f t="shared" si="5"/>
        <v>2860000000</v>
      </c>
      <c r="G108" s="25"/>
    </row>
    <row r="109" spans="2:7" ht="22.5" customHeight="1" x14ac:dyDescent="0.25">
      <c r="B109" s="27">
        <v>14</v>
      </c>
      <c r="C109" s="28" t="s">
        <v>54</v>
      </c>
      <c r="D109" s="29">
        <v>130</v>
      </c>
      <c r="E109" s="30">
        <v>22000000</v>
      </c>
      <c r="F109" s="13">
        <f t="shared" si="5"/>
        <v>2860000000</v>
      </c>
      <c r="G109" s="25"/>
    </row>
    <row r="110" spans="2:7" ht="22.5" customHeight="1" x14ac:dyDescent="0.25">
      <c r="B110" s="27">
        <v>15</v>
      </c>
      <c r="C110" s="28" t="s">
        <v>55</v>
      </c>
      <c r="D110" s="29">
        <v>130</v>
      </c>
      <c r="E110" s="30">
        <v>22000000</v>
      </c>
      <c r="F110" s="13">
        <f t="shared" si="5"/>
        <v>2860000000</v>
      </c>
      <c r="G110" s="25"/>
    </row>
    <row r="111" spans="2:7" ht="22.5" customHeight="1" x14ac:dyDescent="0.25">
      <c r="B111" s="27">
        <v>16</v>
      </c>
      <c r="C111" s="28" t="s">
        <v>67</v>
      </c>
      <c r="D111" s="29">
        <v>130</v>
      </c>
      <c r="E111" s="30">
        <v>22000000</v>
      </c>
      <c r="F111" s="13">
        <f t="shared" si="5"/>
        <v>2860000000</v>
      </c>
      <c r="G111" s="25"/>
    </row>
    <row r="112" spans="2:7" ht="22.5" customHeight="1" x14ac:dyDescent="0.25">
      <c r="B112" s="27">
        <v>17</v>
      </c>
      <c r="C112" s="28" t="s">
        <v>27</v>
      </c>
      <c r="D112" s="29">
        <v>130</v>
      </c>
      <c r="E112" s="30">
        <v>22000000</v>
      </c>
      <c r="F112" s="13">
        <f t="shared" si="5"/>
        <v>2860000000</v>
      </c>
      <c r="G112" s="25"/>
    </row>
    <row r="113" spans="2:7" ht="22.5" customHeight="1" x14ac:dyDescent="0.25">
      <c r="B113" s="27">
        <v>18</v>
      </c>
      <c r="C113" s="28" t="s">
        <v>28</v>
      </c>
      <c r="D113" s="29">
        <v>130</v>
      </c>
      <c r="E113" s="30">
        <v>22000000</v>
      </c>
      <c r="F113" s="13">
        <f t="shared" si="5"/>
        <v>2860000000</v>
      </c>
      <c r="G113" s="25"/>
    </row>
    <row r="114" spans="2:7" ht="22.5" customHeight="1" x14ac:dyDescent="0.25">
      <c r="B114" s="27">
        <v>19</v>
      </c>
      <c r="C114" s="28" t="s">
        <v>68</v>
      </c>
      <c r="D114" s="29">
        <v>130</v>
      </c>
      <c r="E114" s="30">
        <v>22000000</v>
      </c>
      <c r="F114" s="13">
        <f t="shared" si="5"/>
        <v>2860000000</v>
      </c>
      <c r="G114" s="25"/>
    </row>
    <row r="115" spans="2:7" ht="22.5" customHeight="1" x14ac:dyDescent="0.25">
      <c r="B115" s="27">
        <v>20</v>
      </c>
      <c r="C115" s="28" t="s">
        <v>29</v>
      </c>
      <c r="D115" s="29">
        <v>130</v>
      </c>
      <c r="E115" s="30">
        <v>22000000</v>
      </c>
      <c r="F115" s="13">
        <f t="shared" si="5"/>
        <v>2860000000</v>
      </c>
      <c r="G115" s="25"/>
    </row>
    <row r="116" spans="2:7" ht="22.5" customHeight="1" x14ac:dyDescent="0.25">
      <c r="B116" s="27">
        <v>21</v>
      </c>
      <c r="C116" s="28" t="s">
        <v>22</v>
      </c>
      <c r="D116" s="29">
        <v>130</v>
      </c>
      <c r="E116" s="30">
        <v>22000000</v>
      </c>
      <c r="F116" s="13">
        <f t="shared" si="5"/>
        <v>2860000000</v>
      </c>
      <c r="G116" s="25"/>
    </row>
    <row r="117" spans="2:7" ht="22.5" customHeight="1" x14ac:dyDescent="0.25">
      <c r="B117" s="27">
        <v>22</v>
      </c>
      <c r="C117" s="28" t="s">
        <v>23</v>
      </c>
      <c r="D117" s="29">
        <v>130</v>
      </c>
      <c r="E117" s="30">
        <v>22000000</v>
      </c>
      <c r="F117" s="13">
        <f t="shared" si="5"/>
        <v>2860000000</v>
      </c>
      <c r="G117" s="25"/>
    </row>
    <row r="118" spans="2:7" ht="45" customHeight="1" x14ac:dyDescent="0.25">
      <c r="B118" s="31" t="s">
        <v>13</v>
      </c>
      <c r="C118" s="51" t="s">
        <v>118</v>
      </c>
      <c r="D118" s="51"/>
      <c r="E118" s="51"/>
      <c r="F118" s="38">
        <f>SUBTOTAL(9,F119:F119)</f>
        <v>4560000000</v>
      </c>
      <c r="G118" s="25"/>
    </row>
    <row r="119" spans="2:7" ht="22.5" customHeight="1" x14ac:dyDescent="0.25">
      <c r="B119" s="27">
        <v>23</v>
      </c>
      <c r="C119" s="28" t="s">
        <v>55</v>
      </c>
      <c r="D119" s="29">
        <v>152</v>
      </c>
      <c r="E119" s="30">
        <v>30000000</v>
      </c>
      <c r="F119" s="13">
        <f t="shared" si="5"/>
        <v>4560000000</v>
      </c>
      <c r="G119" s="39" t="s">
        <v>32</v>
      </c>
    </row>
    <row r="120" spans="2:7" ht="45.75" customHeight="1" x14ac:dyDescent="0.25">
      <c r="B120" s="31" t="s">
        <v>13</v>
      </c>
      <c r="C120" s="51" t="s">
        <v>119</v>
      </c>
      <c r="D120" s="51"/>
      <c r="E120" s="51"/>
      <c r="F120" s="38">
        <f>SUBTOTAL(9,F121:F126)</f>
        <v>18750000000</v>
      </c>
      <c r="G120" s="25"/>
    </row>
    <row r="121" spans="2:7" ht="22.5" customHeight="1" x14ac:dyDescent="0.25">
      <c r="B121" s="27">
        <v>24</v>
      </c>
      <c r="C121" s="28" t="s">
        <v>67</v>
      </c>
      <c r="D121" s="29">
        <v>125</v>
      </c>
      <c r="E121" s="30">
        <v>25000000</v>
      </c>
      <c r="F121" s="13">
        <f t="shared" si="5"/>
        <v>3125000000</v>
      </c>
      <c r="G121" s="25"/>
    </row>
    <row r="122" spans="2:7" ht="22.5" customHeight="1" x14ac:dyDescent="0.25">
      <c r="B122" s="27">
        <v>25</v>
      </c>
      <c r="C122" s="28" t="s">
        <v>27</v>
      </c>
      <c r="D122" s="29">
        <v>125</v>
      </c>
      <c r="E122" s="30">
        <v>25000000</v>
      </c>
      <c r="F122" s="13">
        <f t="shared" si="5"/>
        <v>3125000000</v>
      </c>
      <c r="G122" s="25"/>
    </row>
    <row r="123" spans="2:7" ht="22.5" customHeight="1" x14ac:dyDescent="0.25">
      <c r="B123" s="27">
        <v>26</v>
      </c>
      <c r="C123" s="28" t="s">
        <v>28</v>
      </c>
      <c r="D123" s="29">
        <v>125</v>
      </c>
      <c r="E123" s="30">
        <v>25000000</v>
      </c>
      <c r="F123" s="13">
        <f t="shared" si="5"/>
        <v>3125000000</v>
      </c>
      <c r="G123" s="25"/>
    </row>
    <row r="124" spans="2:7" ht="22.5" customHeight="1" x14ac:dyDescent="0.25">
      <c r="B124" s="27">
        <v>27</v>
      </c>
      <c r="C124" s="28" t="s">
        <v>68</v>
      </c>
      <c r="D124" s="29">
        <v>125</v>
      </c>
      <c r="E124" s="30">
        <v>25000000</v>
      </c>
      <c r="F124" s="13">
        <f t="shared" si="5"/>
        <v>3125000000</v>
      </c>
      <c r="G124" s="25"/>
    </row>
    <row r="125" spans="2:7" ht="22.5" customHeight="1" x14ac:dyDescent="0.25">
      <c r="B125" s="42">
        <v>28</v>
      </c>
      <c r="C125" s="43" t="s">
        <v>29</v>
      </c>
      <c r="D125" s="40">
        <v>125</v>
      </c>
      <c r="E125" s="13">
        <v>25000000</v>
      </c>
      <c r="F125" s="13">
        <f t="shared" si="5"/>
        <v>3125000000</v>
      </c>
      <c r="G125" s="39"/>
    </row>
    <row r="126" spans="2:7" ht="22.5" customHeight="1" x14ac:dyDescent="0.25">
      <c r="B126" s="27">
        <v>29</v>
      </c>
      <c r="C126" s="28" t="s">
        <v>30</v>
      </c>
      <c r="D126" s="29">
        <v>125</v>
      </c>
      <c r="E126" s="30">
        <v>25000000</v>
      </c>
      <c r="F126" s="13">
        <f t="shared" si="5"/>
        <v>3125000000</v>
      </c>
      <c r="G126" s="25"/>
    </row>
    <row r="127" spans="2:7" ht="45.75" customHeight="1" x14ac:dyDescent="0.25">
      <c r="B127" s="50" t="s">
        <v>13</v>
      </c>
      <c r="C127" s="51" t="s">
        <v>120</v>
      </c>
      <c r="D127" s="51"/>
      <c r="E127" s="51"/>
      <c r="F127" s="38">
        <f>SUBTOTAL(9,F128:F128)</f>
        <v>3173280000</v>
      </c>
      <c r="G127" s="39"/>
    </row>
    <row r="128" spans="2:7" ht="22.5" customHeight="1" x14ac:dyDescent="0.25">
      <c r="B128" s="42">
        <v>30</v>
      </c>
      <c r="C128" s="43" t="s">
        <v>51</v>
      </c>
      <c r="D128" s="40">
        <v>120.2</v>
      </c>
      <c r="E128" s="13">
        <v>26400000</v>
      </c>
      <c r="F128" s="13">
        <f t="shared" si="5"/>
        <v>3173280000</v>
      </c>
      <c r="G128" s="39" t="s">
        <v>32</v>
      </c>
    </row>
    <row r="129" spans="2:7" ht="22.5" customHeight="1" x14ac:dyDescent="0.25">
      <c r="B129" s="31" t="s">
        <v>13</v>
      </c>
      <c r="C129" s="51" t="s">
        <v>121</v>
      </c>
      <c r="D129" s="51"/>
      <c r="E129" s="51"/>
      <c r="F129" s="38">
        <f>SUBTOTAL(9,F130:F132)</f>
        <v>7194000000</v>
      </c>
      <c r="G129" s="25"/>
    </row>
    <row r="130" spans="2:7" ht="22.5" customHeight="1" x14ac:dyDescent="0.25">
      <c r="B130" s="27">
        <v>31</v>
      </c>
      <c r="C130" s="28" t="s">
        <v>52</v>
      </c>
      <c r="D130" s="29">
        <v>109</v>
      </c>
      <c r="E130" s="30">
        <v>22000000</v>
      </c>
      <c r="F130" s="13">
        <f t="shared" si="5"/>
        <v>2398000000</v>
      </c>
      <c r="G130" s="25"/>
    </row>
    <row r="131" spans="2:7" ht="22.5" customHeight="1" x14ac:dyDescent="0.25">
      <c r="B131" s="27">
        <v>32</v>
      </c>
      <c r="C131" s="28" t="s">
        <v>53</v>
      </c>
      <c r="D131" s="29">
        <v>109</v>
      </c>
      <c r="E131" s="30">
        <v>22000000</v>
      </c>
      <c r="F131" s="13">
        <f t="shared" si="5"/>
        <v>2398000000</v>
      </c>
      <c r="G131" s="25"/>
    </row>
    <row r="132" spans="2:7" ht="22.5" customHeight="1" x14ac:dyDescent="0.25">
      <c r="B132" s="27">
        <v>33</v>
      </c>
      <c r="C132" s="28" t="s">
        <v>54</v>
      </c>
      <c r="D132" s="29">
        <v>109</v>
      </c>
      <c r="E132" s="30">
        <v>22000000</v>
      </c>
      <c r="F132" s="13">
        <f t="shared" si="5"/>
        <v>2398000000</v>
      </c>
      <c r="G132" s="25"/>
    </row>
    <row r="133" spans="2:7" ht="22.5" customHeight="1" x14ac:dyDescent="0.25">
      <c r="B133" s="31" t="s">
        <v>13</v>
      </c>
      <c r="C133" s="51" t="s">
        <v>122</v>
      </c>
      <c r="D133" s="51"/>
      <c r="E133" s="51"/>
      <c r="F133" s="38">
        <f>SUBTOTAL(9,F134:F136)</f>
        <v>5064000000</v>
      </c>
      <c r="G133" s="25"/>
    </row>
    <row r="134" spans="2:7" ht="22.5" customHeight="1" x14ac:dyDescent="0.25">
      <c r="B134" s="27">
        <v>34</v>
      </c>
      <c r="C134" s="28" t="s">
        <v>33</v>
      </c>
      <c r="D134" s="29">
        <v>105.5</v>
      </c>
      <c r="E134" s="30">
        <v>16000000</v>
      </c>
      <c r="F134" s="13">
        <f t="shared" si="5"/>
        <v>1688000000</v>
      </c>
      <c r="G134" s="25"/>
    </row>
    <row r="135" spans="2:7" ht="22.5" customHeight="1" x14ac:dyDescent="0.25">
      <c r="B135" s="27">
        <v>35</v>
      </c>
      <c r="C135" s="28" t="s">
        <v>34</v>
      </c>
      <c r="D135" s="29">
        <v>105.5</v>
      </c>
      <c r="E135" s="30">
        <v>16000000</v>
      </c>
      <c r="F135" s="13">
        <f t="shared" si="5"/>
        <v>1688000000</v>
      </c>
      <c r="G135" s="25"/>
    </row>
    <row r="136" spans="2:7" ht="22.5" customHeight="1" x14ac:dyDescent="0.25">
      <c r="B136" s="27">
        <v>36</v>
      </c>
      <c r="C136" s="28" t="s">
        <v>50</v>
      </c>
      <c r="D136" s="29">
        <v>105.5</v>
      </c>
      <c r="E136" s="30">
        <v>16000000</v>
      </c>
      <c r="F136" s="13">
        <f t="shared" si="5"/>
        <v>1688000000</v>
      </c>
      <c r="G136" s="25"/>
    </row>
    <row r="137" spans="2:7" ht="45" customHeight="1" x14ac:dyDescent="0.25">
      <c r="B137" s="31" t="s">
        <v>13</v>
      </c>
      <c r="C137" s="51" t="s">
        <v>123</v>
      </c>
      <c r="D137" s="51"/>
      <c r="E137" s="51"/>
      <c r="F137" s="38">
        <f>SUBTOTAL(9,F138:F138)</f>
        <v>18433008000</v>
      </c>
      <c r="G137" s="25"/>
    </row>
    <row r="138" spans="2:7" ht="22.5" customHeight="1" x14ac:dyDescent="0.25">
      <c r="B138" s="27">
        <v>37</v>
      </c>
      <c r="C138" s="28" t="s">
        <v>33</v>
      </c>
      <c r="D138" s="29">
        <v>698.22</v>
      </c>
      <c r="E138" s="30">
        <v>26400000</v>
      </c>
      <c r="F138" s="13">
        <f t="shared" si="5"/>
        <v>18433008000</v>
      </c>
      <c r="G138" s="25" t="s">
        <v>32</v>
      </c>
    </row>
    <row r="139" spans="2:7" ht="45" customHeight="1" x14ac:dyDescent="0.25">
      <c r="B139" s="31" t="s">
        <v>13</v>
      </c>
      <c r="C139" s="51" t="s">
        <v>124</v>
      </c>
      <c r="D139" s="51"/>
      <c r="E139" s="51"/>
      <c r="F139" s="38">
        <f>SUBTOTAL(9,F140:F140)</f>
        <v>25647600000</v>
      </c>
      <c r="G139" s="25"/>
    </row>
    <row r="140" spans="2:7" ht="22.5" customHeight="1" x14ac:dyDescent="0.25">
      <c r="B140" s="27">
        <v>38</v>
      </c>
      <c r="C140" s="28" t="s">
        <v>34</v>
      </c>
      <c r="D140" s="29">
        <v>971.5</v>
      </c>
      <c r="E140" s="30">
        <v>26400000</v>
      </c>
      <c r="F140" s="13">
        <f t="shared" ref="F140" si="6">D140*E140</f>
        <v>25647600000</v>
      </c>
      <c r="G140" s="25" t="s">
        <v>32</v>
      </c>
    </row>
    <row r="141" spans="2:7" ht="45" customHeight="1" x14ac:dyDescent="0.25">
      <c r="B141" s="31" t="s">
        <v>13</v>
      </c>
      <c r="C141" s="51" t="s">
        <v>125</v>
      </c>
      <c r="D141" s="51"/>
      <c r="E141" s="51"/>
      <c r="F141" s="13"/>
      <c r="G141" s="25"/>
    </row>
    <row r="142" spans="2:7" ht="22.5" customHeight="1" x14ac:dyDescent="0.25">
      <c r="B142" s="27">
        <v>39</v>
      </c>
      <c r="C142" s="28" t="s">
        <v>33</v>
      </c>
      <c r="D142" s="29">
        <v>161.97</v>
      </c>
      <c r="E142" s="30">
        <v>26400000</v>
      </c>
      <c r="F142" s="13">
        <f t="shared" ref="F142" si="7">D142*E142</f>
        <v>4276008000</v>
      </c>
      <c r="G142" s="25" t="s">
        <v>32</v>
      </c>
    </row>
    <row r="143" spans="2:7" ht="44.25" customHeight="1" x14ac:dyDescent="0.25">
      <c r="B143" s="31" t="s">
        <v>13</v>
      </c>
      <c r="C143" s="51" t="s">
        <v>126</v>
      </c>
      <c r="D143" s="51"/>
      <c r="E143" s="51"/>
      <c r="F143" s="38">
        <f>SUBTOTAL(9,F144:F144)</f>
        <v>5778960000</v>
      </c>
      <c r="G143" s="25"/>
    </row>
    <row r="144" spans="2:7" ht="22.5" customHeight="1" x14ac:dyDescent="0.25">
      <c r="B144" s="27">
        <v>40</v>
      </c>
      <c r="C144" s="28" t="s">
        <v>70</v>
      </c>
      <c r="D144" s="29">
        <v>218.9</v>
      </c>
      <c r="E144" s="30">
        <v>26400000</v>
      </c>
      <c r="F144" s="13">
        <f t="shared" ref="F144" si="8">D144*E144</f>
        <v>5778960000</v>
      </c>
      <c r="G144" s="25" t="s">
        <v>32</v>
      </c>
    </row>
    <row r="145" spans="2:7" ht="45.75" customHeight="1" x14ac:dyDescent="0.25">
      <c r="B145" s="31" t="s">
        <v>13</v>
      </c>
      <c r="C145" s="51" t="s">
        <v>126</v>
      </c>
      <c r="D145" s="51"/>
      <c r="E145" s="51"/>
      <c r="F145" s="38">
        <f>SUBTOTAL(9,F146:F146)</f>
        <v>4433616000</v>
      </c>
      <c r="G145" s="25"/>
    </row>
    <row r="146" spans="2:7" ht="22.5" customHeight="1" x14ac:dyDescent="0.25">
      <c r="B146" s="27">
        <v>41</v>
      </c>
      <c r="C146" s="28" t="s">
        <v>31</v>
      </c>
      <c r="D146" s="29">
        <v>167.94</v>
      </c>
      <c r="E146" s="30">
        <v>26400000</v>
      </c>
      <c r="F146" s="13">
        <f t="shared" ref="F146" si="9">D146*E146</f>
        <v>4433616000</v>
      </c>
      <c r="G146" s="25" t="s">
        <v>32</v>
      </c>
    </row>
    <row r="147" spans="2:7" ht="45" customHeight="1" x14ac:dyDescent="0.25">
      <c r="B147" s="31" t="s">
        <v>13</v>
      </c>
      <c r="C147" s="51" t="s">
        <v>127</v>
      </c>
      <c r="D147" s="51"/>
      <c r="E147" s="51"/>
      <c r="F147" s="38">
        <f>SUBTOTAL(9,F148:F148)</f>
        <v>4099128000.0000005</v>
      </c>
      <c r="G147" s="25"/>
    </row>
    <row r="148" spans="2:7" ht="22.5" customHeight="1" x14ac:dyDescent="0.25">
      <c r="B148" s="27">
        <v>42</v>
      </c>
      <c r="C148" s="28" t="s">
        <v>65</v>
      </c>
      <c r="D148" s="29">
        <v>155.27000000000001</v>
      </c>
      <c r="E148" s="30">
        <v>26400000</v>
      </c>
      <c r="F148" s="13">
        <f t="shared" ref="F148" si="10">D148*E148</f>
        <v>4099128000.0000005</v>
      </c>
      <c r="G148" s="25" t="s">
        <v>32</v>
      </c>
    </row>
    <row r="149" spans="2:7" ht="46.5" customHeight="1" x14ac:dyDescent="0.25">
      <c r="B149" s="50" t="s">
        <v>63</v>
      </c>
      <c r="C149" s="51" t="s">
        <v>128</v>
      </c>
      <c r="D149" s="51"/>
      <c r="E149" s="51"/>
      <c r="F149" s="38">
        <f>SUBTOTAL(9,F150:F160)</f>
        <v>18690778000</v>
      </c>
      <c r="G149" s="39"/>
    </row>
    <row r="150" spans="2:7" ht="37.5" customHeight="1" x14ac:dyDescent="0.25">
      <c r="B150" s="31" t="s">
        <v>13</v>
      </c>
      <c r="C150" s="51" t="s">
        <v>129</v>
      </c>
      <c r="D150" s="51"/>
      <c r="E150" s="51"/>
      <c r="F150" s="38">
        <f>SUBTOTAL(9,F151:F151)</f>
        <v>2501200000</v>
      </c>
      <c r="G150" s="25"/>
    </row>
    <row r="151" spans="2:7" ht="22.5" customHeight="1" x14ac:dyDescent="0.25">
      <c r="B151" s="42">
        <v>1</v>
      </c>
      <c r="C151" s="43" t="s">
        <v>87</v>
      </c>
      <c r="D151" s="40">
        <v>96.2</v>
      </c>
      <c r="E151" s="13">
        <v>26000000</v>
      </c>
      <c r="F151" s="13">
        <f>D151*E151</f>
        <v>2501200000</v>
      </c>
      <c r="G151" s="39"/>
    </row>
    <row r="152" spans="2:7" ht="45" customHeight="1" x14ac:dyDescent="0.25">
      <c r="B152" s="50" t="s">
        <v>13</v>
      </c>
      <c r="C152" s="51" t="s">
        <v>130</v>
      </c>
      <c r="D152" s="51"/>
      <c r="E152" s="51"/>
      <c r="F152" s="38">
        <f>SUBTOTAL(9,F153:F153)</f>
        <v>3415500000</v>
      </c>
      <c r="G152" s="39"/>
    </row>
    <row r="153" spans="2:7" ht="22.5" customHeight="1" x14ac:dyDescent="0.25">
      <c r="B153" s="27">
        <v>2</v>
      </c>
      <c r="C153" s="28" t="s">
        <v>23</v>
      </c>
      <c r="D153" s="29">
        <v>126.5</v>
      </c>
      <c r="E153" s="30">
        <v>27000000</v>
      </c>
      <c r="F153" s="13">
        <f>D153*E153</f>
        <v>3415500000</v>
      </c>
      <c r="G153" s="25"/>
    </row>
    <row r="154" spans="2:7" ht="45.75" customHeight="1" x14ac:dyDescent="0.25">
      <c r="B154" s="31" t="s">
        <v>13</v>
      </c>
      <c r="C154" s="51" t="s">
        <v>131</v>
      </c>
      <c r="D154" s="51"/>
      <c r="E154" s="51"/>
      <c r="F154" s="38">
        <f>SUBTOTAL(9,F155:F155)</f>
        <v>2965572000</v>
      </c>
      <c r="G154" s="25"/>
    </row>
    <row r="155" spans="2:7" ht="22.5" customHeight="1" x14ac:dyDescent="0.25">
      <c r="B155" s="27">
        <v>3</v>
      </c>
      <c r="C155" s="28" t="s">
        <v>132</v>
      </c>
      <c r="D155" s="29">
        <v>91.53</v>
      </c>
      <c r="E155" s="30">
        <v>32400000</v>
      </c>
      <c r="F155" s="13">
        <f>D155*E155</f>
        <v>2965572000</v>
      </c>
      <c r="G155" s="25" t="s">
        <v>32</v>
      </c>
    </row>
    <row r="156" spans="2:7" ht="44.25" customHeight="1" x14ac:dyDescent="0.25">
      <c r="B156" s="31" t="s">
        <v>13</v>
      </c>
      <c r="C156" s="51" t="s">
        <v>133</v>
      </c>
      <c r="D156" s="51"/>
      <c r="E156" s="51"/>
      <c r="F156" s="38">
        <f>SUBTOTAL(9,F157:F158)</f>
        <v>6107130000</v>
      </c>
      <c r="G156" s="25"/>
    </row>
    <row r="157" spans="2:7" ht="22.5" customHeight="1" x14ac:dyDescent="0.25">
      <c r="B157" s="27">
        <v>4</v>
      </c>
      <c r="C157" s="28" t="s">
        <v>134</v>
      </c>
      <c r="D157" s="29">
        <v>119.74</v>
      </c>
      <c r="E157" s="30">
        <v>27000000</v>
      </c>
      <c r="F157" s="13">
        <f>D157*E157</f>
        <v>3232980000</v>
      </c>
      <c r="G157" s="25"/>
    </row>
    <row r="158" spans="2:7" ht="22.5" customHeight="1" x14ac:dyDescent="0.25">
      <c r="B158" s="27">
        <v>5</v>
      </c>
      <c r="C158" s="28" t="s">
        <v>135</v>
      </c>
      <c r="D158" s="29">
        <v>106.45</v>
      </c>
      <c r="E158" s="30">
        <v>27000000</v>
      </c>
      <c r="F158" s="13">
        <f>D158*E158</f>
        <v>2874150000</v>
      </c>
      <c r="G158" s="25"/>
    </row>
    <row r="159" spans="2:7" ht="44.25" customHeight="1" x14ac:dyDescent="0.25">
      <c r="B159" s="31" t="s">
        <v>13</v>
      </c>
      <c r="C159" s="51" t="s">
        <v>136</v>
      </c>
      <c r="D159" s="51"/>
      <c r="E159" s="51"/>
      <c r="F159" s="38">
        <f>SUBTOTAL(9,F160:F160)</f>
        <v>3701376000</v>
      </c>
      <c r="G159" s="25"/>
    </row>
    <row r="160" spans="2:7" ht="22.5" customHeight="1" x14ac:dyDescent="0.25">
      <c r="B160" s="27">
        <v>6</v>
      </c>
      <c r="C160" s="28" t="s">
        <v>137</v>
      </c>
      <c r="D160" s="29">
        <v>114.24</v>
      </c>
      <c r="E160" s="30">
        <v>32400000</v>
      </c>
      <c r="F160" s="13">
        <f>D160*E160</f>
        <v>3701376000</v>
      </c>
      <c r="G160" s="25" t="s">
        <v>32</v>
      </c>
    </row>
    <row r="161" spans="2:9" ht="42.75" customHeight="1" x14ac:dyDescent="0.25">
      <c r="B161" s="31" t="s">
        <v>61</v>
      </c>
      <c r="C161" s="51" t="s">
        <v>138</v>
      </c>
      <c r="D161" s="51"/>
      <c r="E161" s="51"/>
      <c r="F161" s="38">
        <f>SUBTOTAL(9,F162:F163)</f>
        <v>3990000000</v>
      </c>
      <c r="G161" s="25"/>
    </row>
    <row r="162" spans="2:9" ht="22.5" customHeight="1" x14ac:dyDescent="0.25">
      <c r="B162" s="27" t="s">
        <v>13</v>
      </c>
      <c r="C162" s="51" t="s">
        <v>139</v>
      </c>
      <c r="D162" s="51"/>
      <c r="E162" s="51"/>
      <c r="F162" s="38">
        <f>SUBTOTAL(9,F163:F163)</f>
        <v>3990000000</v>
      </c>
      <c r="G162" s="25"/>
    </row>
    <row r="163" spans="2:9" ht="22.5" customHeight="1" x14ac:dyDescent="0.25">
      <c r="B163" s="27">
        <v>1</v>
      </c>
      <c r="C163" s="28" t="s">
        <v>55</v>
      </c>
      <c r="D163" s="29">
        <v>95</v>
      </c>
      <c r="E163" s="30">
        <v>42000000</v>
      </c>
      <c r="F163" s="13">
        <f>D163*E163</f>
        <v>3990000000</v>
      </c>
      <c r="G163" s="25"/>
      <c r="I163" s="20">
        <v>123.7</v>
      </c>
    </row>
    <row r="164" spans="2:9" ht="44.25" customHeight="1" x14ac:dyDescent="0.25">
      <c r="B164" s="31" t="s">
        <v>60</v>
      </c>
      <c r="C164" s="51" t="s">
        <v>140</v>
      </c>
      <c r="D164" s="51"/>
      <c r="E164" s="51"/>
      <c r="F164" s="38">
        <f>SUBTOTAL(9,F165:F175)</f>
        <v>17937000000</v>
      </c>
      <c r="G164" s="25"/>
    </row>
    <row r="165" spans="2:9" ht="22.5" customHeight="1" x14ac:dyDescent="0.25">
      <c r="B165" s="50" t="s">
        <v>13</v>
      </c>
      <c r="C165" s="51" t="s">
        <v>141</v>
      </c>
      <c r="D165" s="51"/>
      <c r="E165" s="51"/>
      <c r="F165" s="38">
        <f>SUBTOTAL(9,F166:F170)</f>
        <v>9450000000</v>
      </c>
      <c r="G165" s="25"/>
    </row>
    <row r="166" spans="2:9" ht="22.5" customHeight="1" x14ac:dyDescent="0.25">
      <c r="B166" s="42">
        <v>1</v>
      </c>
      <c r="C166" s="43" t="s">
        <v>135</v>
      </c>
      <c r="D166" s="40">
        <v>135</v>
      </c>
      <c r="E166" s="13">
        <v>14000000</v>
      </c>
      <c r="F166" s="13">
        <f>D166*E166</f>
        <v>1890000000</v>
      </c>
      <c r="G166" s="25"/>
    </row>
    <row r="167" spans="2:9" ht="22.5" customHeight="1" x14ac:dyDescent="0.25">
      <c r="B167" s="42">
        <v>2</v>
      </c>
      <c r="C167" s="43" t="s">
        <v>137</v>
      </c>
      <c r="D167" s="40">
        <v>135</v>
      </c>
      <c r="E167" s="13">
        <v>14000000</v>
      </c>
      <c r="F167" s="13">
        <f t="shared" ref="F167:F175" si="11">D167*E167</f>
        <v>1890000000</v>
      </c>
      <c r="G167" s="25"/>
    </row>
    <row r="168" spans="2:9" ht="22.5" customHeight="1" x14ac:dyDescent="0.25">
      <c r="B168" s="27">
        <v>3</v>
      </c>
      <c r="C168" s="28" t="s">
        <v>142</v>
      </c>
      <c r="D168" s="29">
        <v>135</v>
      </c>
      <c r="E168" s="13">
        <v>14000000</v>
      </c>
      <c r="F168" s="13">
        <f t="shared" si="11"/>
        <v>1890000000</v>
      </c>
      <c r="G168" s="25"/>
    </row>
    <row r="169" spans="2:9" ht="22.5" customHeight="1" x14ac:dyDescent="0.25">
      <c r="B169" s="27">
        <v>4</v>
      </c>
      <c r="C169" s="28" t="s">
        <v>27</v>
      </c>
      <c r="D169" s="29">
        <v>135</v>
      </c>
      <c r="E169" s="13">
        <v>14000000</v>
      </c>
      <c r="F169" s="13">
        <f t="shared" si="11"/>
        <v>1890000000</v>
      </c>
      <c r="G169" s="25"/>
    </row>
    <row r="170" spans="2:9" ht="22.5" customHeight="1" x14ac:dyDescent="0.25">
      <c r="B170" s="27">
        <v>5</v>
      </c>
      <c r="C170" s="28" t="s">
        <v>28</v>
      </c>
      <c r="D170" s="29">
        <v>135</v>
      </c>
      <c r="E170" s="13">
        <v>14000000</v>
      </c>
      <c r="F170" s="13">
        <f t="shared" si="11"/>
        <v>1890000000</v>
      </c>
      <c r="G170" s="25"/>
    </row>
    <row r="171" spans="2:9" ht="22.5" customHeight="1" x14ac:dyDescent="0.25">
      <c r="B171" s="50" t="s">
        <v>13</v>
      </c>
      <c r="C171" s="51" t="s">
        <v>143</v>
      </c>
      <c r="D171" s="51"/>
      <c r="E171" s="51"/>
      <c r="F171" s="38">
        <f>SUBTOTAL(9,F172:F175)</f>
        <v>8487000000</v>
      </c>
      <c r="G171" s="25"/>
    </row>
    <row r="172" spans="2:9" ht="22.5" customHeight="1" x14ac:dyDescent="0.25">
      <c r="B172" s="27">
        <v>6</v>
      </c>
      <c r="C172" s="28" t="s">
        <v>91</v>
      </c>
      <c r="D172" s="29">
        <v>123</v>
      </c>
      <c r="E172" s="30">
        <v>15000000</v>
      </c>
      <c r="F172" s="13">
        <f t="shared" si="11"/>
        <v>1845000000</v>
      </c>
      <c r="G172" s="25"/>
    </row>
    <row r="173" spans="2:9" ht="22.5" customHeight="1" x14ac:dyDescent="0.25">
      <c r="B173" s="27">
        <v>7</v>
      </c>
      <c r="C173" s="28" t="s">
        <v>92</v>
      </c>
      <c r="D173" s="29">
        <v>147.6</v>
      </c>
      <c r="E173" s="30">
        <v>15000000</v>
      </c>
      <c r="F173" s="13">
        <f t="shared" si="11"/>
        <v>2214000000</v>
      </c>
      <c r="G173" s="25"/>
    </row>
    <row r="174" spans="2:9" ht="22.5" customHeight="1" x14ac:dyDescent="0.25">
      <c r="B174" s="27">
        <v>8</v>
      </c>
      <c r="C174" s="28" t="s">
        <v>93</v>
      </c>
      <c r="D174" s="29">
        <v>147.6</v>
      </c>
      <c r="E174" s="30">
        <v>15000000</v>
      </c>
      <c r="F174" s="13">
        <f t="shared" si="11"/>
        <v>2214000000</v>
      </c>
      <c r="G174" s="25"/>
    </row>
    <row r="175" spans="2:9" ht="22.5" customHeight="1" x14ac:dyDescent="0.25">
      <c r="B175" s="42">
        <v>9</v>
      </c>
      <c r="C175" s="43" t="s">
        <v>94</v>
      </c>
      <c r="D175" s="40">
        <v>147.6</v>
      </c>
      <c r="E175" s="13">
        <v>15000000</v>
      </c>
      <c r="F175" s="13">
        <f t="shared" si="11"/>
        <v>2214000000</v>
      </c>
      <c r="G175" s="39"/>
    </row>
    <row r="176" spans="2:9" ht="69.75" customHeight="1" x14ac:dyDescent="0.25">
      <c r="B176" s="31" t="s">
        <v>61</v>
      </c>
      <c r="C176" s="51" t="s">
        <v>35</v>
      </c>
      <c r="D176" s="51"/>
      <c r="E176" s="51"/>
      <c r="F176" s="38">
        <f>SUBTOTAL(9,F177:F192)</f>
        <v>7285200000</v>
      </c>
      <c r="G176" s="25"/>
    </row>
    <row r="177" spans="2:7" ht="22.5" customHeight="1" x14ac:dyDescent="0.25">
      <c r="B177" s="50" t="s">
        <v>13</v>
      </c>
      <c r="C177" s="51" t="s">
        <v>144</v>
      </c>
      <c r="D177" s="51"/>
      <c r="E177" s="51"/>
      <c r="F177" s="38">
        <f>SUBTOTAL(9,F178:F178)</f>
        <v>650000000</v>
      </c>
      <c r="G177" s="39"/>
    </row>
    <row r="178" spans="2:7" ht="22.5" customHeight="1" x14ac:dyDescent="0.25">
      <c r="B178" s="27">
        <v>1</v>
      </c>
      <c r="C178" s="28" t="s">
        <v>29</v>
      </c>
      <c r="D178" s="29">
        <v>100</v>
      </c>
      <c r="E178" s="30">
        <v>6500000</v>
      </c>
      <c r="F178" s="13">
        <f>D178*E178</f>
        <v>650000000</v>
      </c>
      <c r="G178" s="25"/>
    </row>
    <row r="179" spans="2:7" ht="22.5" customHeight="1" x14ac:dyDescent="0.25">
      <c r="B179" s="50" t="s">
        <v>13</v>
      </c>
      <c r="C179" s="51" t="s">
        <v>145</v>
      </c>
      <c r="D179" s="51"/>
      <c r="E179" s="51"/>
      <c r="F179" s="38">
        <f>SUBTOTAL(9,F180:F181)</f>
        <v>1300000000</v>
      </c>
      <c r="G179" s="25"/>
    </row>
    <row r="180" spans="2:7" ht="22.5" customHeight="1" x14ac:dyDescent="0.25">
      <c r="B180" s="27">
        <v>2</v>
      </c>
      <c r="C180" s="28" t="s">
        <v>48</v>
      </c>
      <c r="D180" s="29">
        <v>100</v>
      </c>
      <c r="E180" s="30">
        <v>6500000</v>
      </c>
      <c r="F180" s="13">
        <f t="shared" ref="F180:F181" si="12">D180*E180</f>
        <v>650000000</v>
      </c>
      <c r="G180" s="25"/>
    </row>
    <row r="181" spans="2:7" ht="22.5" customHeight="1" x14ac:dyDescent="0.25">
      <c r="B181" s="27">
        <v>3</v>
      </c>
      <c r="C181" s="28" t="s">
        <v>49</v>
      </c>
      <c r="D181" s="29">
        <v>100</v>
      </c>
      <c r="E181" s="30">
        <v>6500000</v>
      </c>
      <c r="F181" s="13">
        <f t="shared" si="12"/>
        <v>650000000</v>
      </c>
      <c r="G181" s="25"/>
    </row>
    <row r="182" spans="2:7" ht="44.25" customHeight="1" x14ac:dyDescent="0.25">
      <c r="B182" s="50" t="s">
        <v>13</v>
      </c>
      <c r="C182" s="51" t="s">
        <v>56</v>
      </c>
      <c r="D182" s="51"/>
      <c r="E182" s="51"/>
      <c r="F182" s="38">
        <f>SUBTOTAL(9,F183)</f>
        <v>717600000</v>
      </c>
      <c r="G182" s="25"/>
    </row>
    <row r="183" spans="2:7" ht="22.5" customHeight="1" x14ac:dyDescent="0.25">
      <c r="B183" s="27">
        <v>4</v>
      </c>
      <c r="C183" s="28" t="s">
        <v>33</v>
      </c>
      <c r="D183" s="29">
        <v>92</v>
      </c>
      <c r="E183" s="30">
        <f>6500000*1.2</f>
        <v>7800000</v>
      </c>
      <c r="F183" s="13">
        <f>D183*E183</f>
        <v>717600000</v>
      </c>
      <c r="G183" s="25" t="s">
        <v>32</v>
      </c>
    </row>
    <row r="184" spans="2:7" ht="22.5" customHeight="1" x14ac:dyDescent="0.25">
      <c r="B184" s="50" t="s">
        <v>13</v>
      </c>
      <c r="C184" s="51" t="s">
        <v>57</v>
      </c>
      <c r="D184" s="51"/>
      <c r="E184" s="51"/>
      <c r="F184" s="38">
        <f>SUBTOTAL(9,F185:F190)</f>
        <v>3900000000</v>
      </c>
      <c r="G184" s="25"/>
    </row>
    <row r="185" spans="2:7" ht="22.5" customHeight="1" x14ac:dyDescent="0.25">
      <c r="B185" s="27">
        <v>5</v>
      </c>
      <c r="C185" s="28" t="s">
        <v>34</v>
      </c>
      <c r="D185" s="29">
        <v>100</v>
      </c>
      <c r="E185" s="30">
        <v>6500000</v>
      </c>
      <c r="F185" s="13">
        <f t="shared" ref="F185:F190" si="13">D185*E185</f>
        <v>650000000</v>
      </c>
      <c r="G185" s="25"/>
    </row>
    <row r="186" spans="2:7" ht="22.5" customHeight="1" x14ac:dyDescent="0.25">
      <c r="B186" s="27">
        <v>6</v>
      </c>
      <c r="C186" s="28" t="s">
        <v>50</v>
      </c>
      <c r="D186" s="29">
        <v>100</v>
      </c>
      <c r="E186" s="30">
        <v>6500000</v>
      </c>
      <c r="F186" s="13">
        <f t="shared" si="13"/>
        <v>650000000</v>
      </c>
      <c r="G186" s="25"/>
    </row>
    <row r="187" spans="2:7" ht="22.5" customHeight="1" x14ac:dyDescent="0.25">
      <c r="B187" s="27">
        <v>7</v>
      </c>
      <c r="C187" s="28" t="s">
        <v>51</v>
      </c>
      <c r="D187" s="29">
        <v>100</v>
      </c>
      <c r="E187" s="30">
        <v>6500000</v>
      </c>
      <c r="F187" s="13">
        <f t="shared" si="13"/>
        <v>650000000</v>
      </c>
      <c r="G187" s="25"/>
    </row>
    <row r="188" spans="2:7" ht="22.5" customHeight="1" x14ac:dyDescent="0.25">
      <c r="B188" s="27">
        <v>8</v>
      </c>
      <c r="C188" s="28" t="s">
        <v>52</v>
      </c>
      <c r="D188" s="29">
        <v>100</v>
      </c>
      <c r="E188" s="30">
        <v>6500000</v>
      </c>
      <c r="F188" s="13">
        <f t="shared" si="13"/>
        <v>650000000</v>
      </c>
      <c r="G188" s="25"/>
    </row>
    <row r="189" spans="2:7" ht="22.5" customHeight="1" x14ac:dyDescent="0.25">
      <c r="B189" s="27">
        <v>9</v>
      </c>
      <c r="C189" s="28" t="s">
        <v>53</v>
      </c>
      <c r="D189" s="29">
        <v>100</v>
      </c>
      <c r="E189" s="30">
        <v>6500000</v>
      </c>
      <c r="F189" s="13">
        <f t="shared" si="13"/>
        <v>650000000</v>
      </c>
      <c r="G189" s="25"/>
    </row>
    <row r="190" spans="2:7" ht="22.5" customHeight="1" x14ac:dyDescent="0.25">
      <c r="B190" s="27">
        <v>10</v>
      </c>
      <c r="C190" s="28" t="s">
        <v>54</v>
      </c>
      <c r="D190" s="29">
        <v>100</v>
      </c>
      <c r="E190" s="30">
        <v>6500000</v>
      </c>
      <c r="F190" s="13">
        <f t="shared" si="13"/>
        <v>650000000</v>
      </c>
      <c r="G190" s="25"/>
    </row>
    <row r="191" spans="2:7" ht="45" customHeight="1" x14ac:dyDescent="0.25">
      <c r="B191" s="50" t="s">
        <v>13</v>
      </c>
      <c r="C191" s="51" t="s">
        <v>58</v>
      </c>
      <c r="D191" s="51"/>
      <c r="E191" s="51"/>
      <c r="F191" s="38">
        <f>SUBTOTAL(9,F192)</f>
        <v>717600000</v>
      </c>
      <c r="G191" s="25"/>
    </row>
    <row r="192" spans="2:7" ht="22.5" customHeight="1" x14ac:dyDescent="0.25">
      <c r="B192" s="27">
        <v>11</v>
      </c>
      <c r="C192" s="28" t="s">
        <v>55</v>
      </c>
      <c r="D192" s="29">
        <v>92</v>
      </c>
      <c r="E192" s="30">
        <f>6500000*1.2</f>
        <v>7800000</v>
      </c>
      <c r="F192" s="13">
        <f>D192*E192</f>
        <v>717600000</v>
      </c>
      <c r="G192" s="25" t="s">
        <v>32</v>
      </c>
    </row>
    <row r="193" spans="2:7" ht="38.25" thickBot="1" x14ac:dyDescent="0.3">
      <c r="B193" s="14" t="s">
        <v>14</v>
      </c>
      <c r="C193" s="15">
        <f>COUNTIF(C24:C192,"Lô*")+COUNTIF(C24:C192,"Thửa*")</f>
        <v>121</v>
      </c>
      <c r="D193" s="24">
        <f>SUBTOTAL(9,D24:D192)</f>
        <v>18255.389999999992</v>
      </c>
      <c r="E193" s="15"/>
      <c r="F193" s="26">
        <f>SUBTOTAL(9,F24:F192)</f>
        <v>292221198000</v>
      </c>
      <c r="G193" s="16"/>
    </row>
    <row r="194" spans="2:7" ht="19.5" customHeight="1" thickTop="1" x14ac:dyDescent="0.25">
      <c r="B194" s="58" t="s">
        <v>15</v>
      </c>
      <c r="C194" s="58"/>
      <c r="D194" s="58"/>
      <c r="E194" s="58"/>
      <c r="F194" s="58"/>
      <c r="G194" s="58"/>
    </row>
    <row r="195" spans="2:7" ht="42.75" customHeight="1" x14ac:dyDescent="0.25">
      <c r="B195" s="52" t="s">
        <v>19</v>
      </c>
      <c r="C195" s="52"/>
      <c r="D195" s="52"/>
      <c r="E195" s="52"/>
      <c r="F195" s="52"/>
      <c r="G195" s="52"/>
    </row>
    <row r="196" spans="2:7" ht="21.75" customHeight="1" x14ac:dyDescent="0.25">
      <c r="B196" s="17" t="s">
        <v>16</v>
      </c>
      <c r="E196" s="57" t="s">
        <v>18</v>
      </c>
      <c r="F196" s="57"/>
      <c r="G196" s="57"/>
    </row>
    <row r="197" spans="2:7" ht="20.25" customHeight="1" x14ac:dyDescent="0.25">
      <c r="B197" s="59" t="s">
        <v>21</v>
      </c>
      <c r="C197" s="59"/>
      <c r="D197" s="59"/>
      <c r="E197" s="57"/>
      <c r="F197" s="57"/>
      <c r="G197" s="57"/>
    </row>
    <row r="198" spans="2:7" ht="7.5" customHeight="1" x14ac:dyDescent="0.25">
      <c r="B198" s="59"/>
      <c r="C198" s="59"/>
      <c r="D198" s="59"/>
    </row>
    <row r="199" spans="2:7" ht="18.75" customHeight="1" x14ac:dyDescent="0.25">
      <c r="B199" s="59"/>
      <c r="C199" s="59"/>
      <c r="D199" s="59"/>
    </row>
    <row r="200" spans="2:7" ht="15" customHeight="1" x14ac:dyDescent="0.25">
      <c r="B200" s="59"/>
      <c r="C200" s="59"/>
      <c r="D200" s="59"/>
    </row>
    <row r="201" spans="2:7" ht="13.5" customHeight="1" x14ac:dyDescent="0.25">
      <c r="B201" s="59"/>
      <c r="C201" s="59"/>
      <c r="D201" s="59"/>
    </row>
    <row r="202" spans="2:7" ht="18" customHeight="1" x14ac:dyDescent="0.25">
      <c r="B202" s="59"/>
      <c r="C202" s="59"/>
      <c r="D202" s="59"/>
    </row>
    <row r="203" spans="2:7" ht="18.75" customHeight="1" x14ac:dyDescent="0.25">
      <c r="B203" s="59"/>
      <c r="C203" s="59"/>
      <c r="D203" s="59"/>
      <c r="E203" s="57" t="s">
        <v>25</v>
      </c>
      <c r="F203" s="57"/>
      <c r="G203" s="57"/>
    </row>
    <row r="204" spans="2:7" ht="18.75" x14ac:dyDescent="0.25">
      <c r="B204" s="59"/>
      <c r="C204" s="59"/>
      <c r="D204" s="59"/>
      <c r="F204" s="3" t="s">
        <v>26</v>
      </c>
    </row>
    <row r="205" spans="2:7" x14ac:dyDescent="0.25">
      <c r="B205" s="5"/>
      <c r="C205" s="7"/>
    </row>
    <row r="206" spans="2:7" x14ac:dyDescent="0.25">
      <c r="B206" s="6"/>
      <c r="C206" s="7"/>
    </row>
    <row r="207" spans="2:7" x14ac:dyDescent="0.25">
      <c r="B207" s="8"/>
    </row>
  </sheetData>
  <mergeCells count="75">
    <mergeCell ref="C184:E184"/>
    <mergeCell ref="C191:E191"/>
    <mergeCell ref="B19:G19"/>
    <mergeCell ref="B20:G20"/>
    <mergeCell ref="B16:G16"/>
    <mergeCell ref="B17:G17"/>
    <mergeCell ref="B14:G14"/>
    <mergeCell ref="I10:N10"/>
    <mergeCell ref="B15:G15"/>
    <mergeCell ref="E203:G203"/>
    <mergeCell ref="B194:G194"/>
    <mergeCell ref="B195:G195"/>
    <mergeCell ref="E196:G197"/>
    <mergeCell ref="B21:G21"/>
    <mergeCell ref="B197:D204"/>
    <mergeCell ref="C24:E24"/>
    <mergeCell ref="C25:E25"/>
    <mergeCell ref="B22:G22"/>
    <mergeCell ref="C92:E92"/>
    <mergeCell ref="C149:E149"/>
    <mergeCell ref="C150:E150"/>
    <mergeCell ref="C93:E93"/>
    <mergeCell ref="C60:E60"/>
    <mergeCell ref="C179:E179"/>
    <mergeCell ref="C182:E182"/>
    <mergeCell ref="B6:G6"/>
    <mergeCell ref="B7:G7"/>
    <mergeCell ref="B9:G9"/>
    <mergeCell ref="B10:G10"/>
    <mergeCell ref="B11:G11"/>
    <mergeCell ref="B1:D1"/>
    <mergeCell ref="B2:D2"/>
    <mergeCell ref="E2:G2"/>
    <mergeCell ref="E1:G1"/>
    <mergeCell ref="B4:D4"/>
    <mergeCell ref="C61:E61"/>
    <mergeCell ref="C89:E89"/>
    <mergeCell ref="C90:E90"/>
    <mergeCell ref="B12:G12"/>
    <mergeCell ref="C44:E44"/>
    <mergeCell ref="C69:E69"/>
    <mergeCell ref="C71:E71"/>
    <mergeCell ref="C75:E75"/>
    <mergeCell ref="C77:E77"/>
    <mergeCell ref="C81:E81"/>
    <mergeCell ref="C83:E83"/>
    <mergeCell ref="C85:E85"/>
    <mergeCell ref="C87:E87"/>
    <mergeCell ref="B18:G18"/>
    <mergeCell ref="C43:E43"/>
    <mergeCell ref="B13:G13"/>
    <mergeCell ref="C95:E95"/>
    <mergeCell ref="C103:E103"/>
    <mergeCell ref="C118:E118"/>
    <mergeCell ref="C120:E120"/>
    <mergeCell ref="C127:E127"/>
    <mergeCell ref="C129:E129"/>
    <mergeCell ref="C133:E133"/>
    <mergeCell ref="C137:E137"/>
    <mergeCell ref="C139:E139"/>
    <mergeCell ref="C143:E143"/>
    <mergeCell ref="C171:E171"/>
    <mergeCell ref="C176:E176"/>
    <mergeCell ref="C177:E177"/>
    <mergeCell ref="C141:E141"/>
    <mergeCell ref="C159:E159"/>
    <mergeCell ref="C161:E161"/>
    <mergeCell ref="C162:E162"/>
    <mergeCell ref="C164:E164"/>
    <mergeCell ref="C165:E165"/>
    <mergeCell ref="C145:E145"/>
    <mergeCell ref="C147:E147"/>
    <mergeCell ref="C152:E152"/>
    <mergeCell ref="C154:E154"/>
    <mergeCell ref="C156:E156"/>
  </mergeCells>
  <pageMargins left="0.70866141732283472" right="0.31496062992125984" top="0.59055118110236227" bottom="0.59055118110236227" header="0.31496062992125984" footer="0.59055118110236227"/>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61"/>
  <sheetViews>
    <sheetView topLeftCell="A43" workbookViewId="0">
      <selection activeCell="C3" sqref="C3:C14"/>
    </sheetView>
  </sheetViews>
  <sheetFormatPr defaultRowHeight="15.75" x14ac:dyDescent="0.25"/>
  <sheetData>
    <row r="3" spans="2:11" ht="22.5" customHeight="1" x14ac:dyDescent="0.25">
      <c r="B3" s="27">
        <v>21</v>
      </c>
      <c r="C3" s="28" t="s">
        <v>36</v>
      </c>
      <c r="D3" s="29">
        <v>100</v>
      </c>
      <c r="E3" s="30">
        <v>6500000</v>
      </c>
      <c r="F3" s="13">
        <f t="shared" ref="F3:F16" si="0">D3*E3</f>
        <v>650000000</v>
      </c>
      <c r="G3" s="25"/>
      <c r="H3" s="20"/>
      <c r="I3" s="23"/>
      <c r="J3" s="23"/>
      <c r="K3" s="23"/>
    </row>
    <row r="4" spans="2:11" ht="22.5" customHeight="1" x14ac:dyDescent="0.25">
      <c r="B4" s="27">
        <v>22</v>
      </c>
      <c r="C4" s="28" t="s">
        <v>37</v>
      </c>
      <c r="D4" s="29">
        <v>100</v>
      </c>
      <c r="E4" s="30">
        <v>6500000</v>
      </c>
      <c r="F4" s="13">
        <f t="shared" si="0"/>
        <v>650000000</v>
      </c>
      <c r="G4" s="25"/>
      <c r="H4" s="20"/>
      <c r="I4" s="23"/>
      <c r="J4" s="23"/>
      <c r="K4" s="23"/>
    </row>
    <row r="5" spans="2:11" ht="22.5" customHeight="1" x14ac:dyDescent="0.25">
      <c r="B5" s="27">
        <v>23</v>
      </c>
      <c r="C5" s="28" t="s">
        <v>38</v>
      </c>
      <c r="D5" s="29">
        <v>100</v>
      </c>
      <c r="E5" s="30">
        <v>6500000</v>
      </c>
      <c r="F5" s="13">
        <f t="shared" si="0"/>
        <v>650000000</v>
      </c>
      <c r="G5" s="25"/>
      <c r="H5" s="20"/>
      <c r="I5" s="23"/>
      <c r="J5" s="23"/>
      <c r="K5" s="23"/>
    </row>
    <row r="6" spans="2:11" ht="22.5" customHeight="1" x14ac:dyDescent="0.25">
      <c r="B6" s="27">
        <v>24</v>
      </c>
      <c r="C6" s="28" t="s">
        <v>39</v>
      </c>
      <c r="D6" s="29">
        <v>100</v>
      </c>
      <c r="E6" s="30">
        <v>6500000</v>
      </c>
      <c r="F6" s="13">
        <f t="shared" si="0"/>
        <v>650000000</v>
      </c>
      <c r="G6" s="25"/>
      <c r="H6" s="20"/>
      <c r="I6" s="23"/>
      <c r="J6" s="23"/>
      <c r="K6" s="23"/>
    </row>
    <row r="7" spans="2:11" ht="22.5" customHeight="1" x14ac:dyDescent="0.25">
      <c r="B7" s="27">
        <v>25</v>
      </c>
      <c r="C7" s="28" t="s">
        <v>40</v>
      </c>
      <c r="D7" s="29">
        <v>100</v>
      </c>
      <c r="E7" s="30">
        <v>6500000</v>
      </c>
      <c r="F7" s="13">
        <f t="shared" si="0"/>
        <v>650000000</v>
      </c>
      <c r="G7" s="25"/>
      <c r="H7" s="20"/>
      <c r="I7" s="23"/>
      <c r="J7" s="23"/>
      <c r="K7" s="23"/>
    </row>
    <row r="8" spans="2:11" ht="22.5" customHeight="1" x14ac:dyDescent="0.25">
      <c r="B8" s="27">
        <v>26</v>
      </c>
      <c r="C8" s="28" t="s">
        <v>41</v>
      </c>
      <c r="D8" s="29">
        <v>100</v>
      </c>
      <c r="E8" s="30">
        <v>6500000</v>
      </c>
      <c r="F8" s="13">
        <f t="shared" si="0"/>
        <v>650000000</v>
      </c>
      <c r="G8" s="25"/>
      <c r="H8" s="20"/>
      <c r="I8" s="23"/>
      <c r="J8" s="23"/>
      <c r="K8" s="23"/>
    </row>
    <row r="9" spans="2:11" ht="22.5" customHeight="1" x14ac:dyDescent="0.25">
      <c r="B9" s="27">
        <v>27</v>
      </c>
      <c r="C9" s="28" t="s">
        <v>42</v>
      </c>
      <c r="D9" s="29">
        <v>100</v>
      </c>
      <c r="E9" s="30">
        <v>6500000</v>
      </c>
      <c r="F9" s="13">
        <f t="shared" si="0"/>
        <v>650000000</v>
      </c>
      <c r="G9" s="25"/>
      <c r="H9" s="20"/>
      <c r="I9" s="23"/>
      <c r="J9" s="23"/>
      <c r="K9" s="23"/>
    </row>
    <row r="10" spans="2:11" ht="22.5" customHeight="1" x14ac:dyDescent="0.25">
      <c r="B10" s="27">
        <v>28</v>
      </c>
      <c r="C10" s="28" t="s">
        <v>43</v>
      </c>
      <c r="D10" s="29">
        <v>100</v>
      </c>
      <c r="E10" s="30">
        <v>6500000</v>
      </c>
      <c r="F10" s="13">
        <f t="shared" si="0"/>
        <v>650000000</v>
      </c>
      <c r="G10" s="25"/>
      <c r="H10" s="20"/>
      <c r="I10" s="23"/>
      <c r="J10" s="23"/>
      <c r="K10" s="23"/>
    </row>
    <row r="11" spans="2:11" ht="22.5" customHeight="1" x14ac:dyDescent="0.25">
      <c r="B11" s="27">
        <v>29</v>
      </c>
      <c r="C11" s="28" t="s">
        <v>44</v>
      </c>
      <c r="D11" s="29">
        <v>100</v>
      </c>
      <c r="E11" s="30">
        <v>6500000</v>
      </c>
      <c r="F11" s="13">
        <f t="shared" si="0"/>
        <v>650000000</v>
      </c>
      <c r="G11" s="25"/>
      <c r="H11" s="20"/>
      <c r="I11" s="23"/>
      <c r="J11" s="23"/>
      <c r="K11" s="23"/>
    </row>
    <row r="12" spans="2:11" ht="22.5" customHeight="1" x14ac:dyDescent="0.25">
      <c r="B12" s="27">
        <v>30</v>
      </c>
      <c r="C12" s="28" t="s">
        <v>45</v>
      </c>
      <c r="D12" s="29">
        <v>100</v>
      </c>
      <c r="E12" s="30">
        <v>6500000</v>
      </c>
      <c r="F12" s="13">
        <f t="shared" si="0"/>
        <v>650000000</v>
      </c>
      <c r="G12" s="25"/>
      <c r="H12" s="20"/>
      <c r="I12" s="23"/>
      <c r="J12" s="23"/>
      <c r="K12" s="23"/>
    </row>
    <row r="13" spans="2:11" ht="22.5" customHeight="1" x14ac:dyDescent="0.25">
      <c r="B13" s="27">
        <v>31</v>
      </c>
      <c r="C13" s="28" t="s">
        <v>46</v>
      </c>
      <c r="D13" s="29">
        <v>100</v>
      </c>
      <c r="E13" s="30">
        <v>6500000</v>
      </c>
      <c r="F13" s="13">
        <f t="shared" si="0"/>
        <v>650000000</v>
      </c>
      <c r="G13" s="25"/>
      <c r="H13" s="20"/>
      <c r="I13" s="23"/>
      <c r="J13" s="23"/>
      <c r="K13" s="23"/>
    </row>
    <row r="14" spans="2:11" ht="22.5" customHeight="1" x14ac:dyDescent="0.25">
      <c r="B14" s="27">
        <v>32</v>
      </c>
      <c r="C14" s="28" t="s">
        <v>47</v>
      </c>
      <c r="D14" s="29">
        <v>100</v>
      </c>
      <c r="E14" s="30">
        <v>6500000</v>
      </c>
      <c r="F14" s="13">
        <f t="shared" si="0"/>
        <v>650000000</v>
      </c>
      <c r="G14" s="25"/>
      <c r="H14" s="20"/>
      <c r="I14" s="23"/>
      <c r="J14" s="23"/>
      <c r="K14" s="23"/>
    </row>
    <row r="15" spans="2:11" ht="22.5" customHeight="1" x14ac:dyDescent="0.25">
      <c r="B15" s="27">
        <v>33</v>
      </c>
      <c r="C15" s="28" t="s">
        <v>48</v>
      </c>
      <c r="D15" s="29">
        <v>100</v>
      </c>
      <c r="E15" s="30">
        <v>6500000</v>
      </c>
      <c r="F15" s="13">
        <f t="shared" si="0"/>
        <v>650000000</v>
      </c>
      <c r="G15" s="25"/>
      <c r="H15" s="20"/>
      <c r="I15" s="23"/>
      <c r="J15" s="23"/>
      <c r="K15" s="23"/>
    </row>
    <row r="16" spans="2:11" ht="22.5" customHeight="1" x14ac:dyDescent="0.25">
      <c r="B16" s="27">
        <v>34</v>
      </c>
      <c r="C16" s="28" t="s">
        <v>49</v>
      </c>
      <c r="D16" s="29">
        <v>100</v>
      </c>
      <c r="E16" s="30">
        <v>6500000</v>
      </c>
      <c r="F16" s="13">
        <f t="shared" si="0"/>
        <v>650000000</v>
      </c>
      <c r="G16" s="25"/>
      <c r="H16" s="20"/>
      <c r="I16" s="23"/>
      <c r="J16" s="23"/>
      <c r="K16" s="23"/>
    </row>
    <row r="17" spans="2:11" ht="45" customHeight="1" x14ac:dyDescent="0.25">
      <c r="B17" s="27" t="s">
        <v>13</v>
      </c>
      <c r="C17" s="51" t="s">
        <v>56</v>
      </c>
      <c r="D17" s="51"/>
      <c r="E17" s="51"/>
      <c r="F17" s="38">
        <f>SUBTOTAL(9,F18)</f>
        <v>717600000</v>
      </c>
      <c r="G17" s="25"/>
      <c r="H17" s="20"/>
      <c r="I17" s="23"/>
      <c r="J17" s="23"/>
      <c r="K17" s="23"/>
    </row>
    <row r="18" spans="2:11" ht="22.5" customHeight="1" x14ac:dyDescent="0.25">
      <c r="B18" s="27">
        <v>35</v>
      </c>
      <c r="C18" s="28" t="s">
        <v>33</v>
      </c>
      <c r="D18" s="29">
        <v>92</v>
      </c>
      <c r="E18" s="30">
        <f>6500000*1.2</f>
        <v>7800000</v>
      </c>
      <c r="F18" s="13">
        <f>D18*E18</f>
        <v>717600000</v>
      </c>
      <c r="G18" s="25" t="s">
        <v>32</v>
      </c>
      <c r="H18" s="20"/>
      <c r="I18" s="23"/>
      <c r="J18" s="23"/>
      <c r="K18" s="23"/>
    </row>
    <row r="19" spans="2:11" ht="22.5" customHeight="1" x14ac:dyDescent="0.25">
      <c r="B19" s="27" t="s">
        <v>13</v>
      </c>
      <c r="C19" s="51" t="s">
        <v>57</v>
      </c>
      <c r="D19" s="51"/>
      <c r="E19" s="51"/>
      <c r="F19" s="38">
        <f>SUBTOTAL(9,F24)</f>
        <v>650000000</v>
      </c>
      <c r="G19" s="25"/>
      <c r="H19" s="20"/>
      <c r="I19" s="23"/>
      <c r="J19" s="23"/>
      <c r="K19" s="23"/>
    </row>
    <row r="20" spans="2:11" ht="22.5" customHeight="1" x14ac:dyDescent="0.25">
      <c r="B20" s="27">
        <v>36</v>
      </c>
      <c r="C20" s="28" t="s">
        <v>34</v>
      </c>
      <c r="D20" s="29">
        <v>100</v>
      </c>
      <c r="E20" s="30">
        <v>6500000</v>
      </c>
      <c r="F20" s="13">
        <f t="shared" ref="F20:F25" si="1">D20*E20</f>
        <v>650000000</v>
      </c>
      <c r="G20" s="25"/>
      <c r="H20" s="20"/>
      <c r="I20" s="23"/>
      <c r="J20" s="23"/>
      <c r="K20" s="23"/>
    </row>
    <row r="21" spans="2:11" ht="22.5" customHeight="1" x14ac:dyDescent="0.25">
      <c r="B21" s="27">
        <v>37</v>
      </c>
      <c r="C21" s="28" t="s">
        <v>50</v>
      </c>
      <c r="D21" s="29">
        <v>100</v>
      </c>
      <c r="E21" s="30">
        <v>6500000</v>
      </c>
      <c r="F21" s="13">
        <f t="shared" si="1"/>
        <v>650000000</v>
      </c>
      <c r="G21" s="25"/>
      <c r="H21" s="20"/>
      <c r="I21" s="23"/>
      <c r="J21" s="23"/>
      <c r="K21" s="23"/>
    </row>
    <row r="22" spans="2:11" ht="22.5" customHeight="1" x14ac:dyDescent="0.25">
      <c r="B22" s="27">
        <v>38</v>
      </c>
      <c r="C22" s="28" t="s">
        <v>51</v>
      </c>
      <c r="D22" s="29">
        <v>100</v>
      </c>
      <c r="E22" s="30">
        <v>6500000</v>
      </c>
      <c r="F22" s="13">
        <f t="shared" si="1"/>
        <v>650000000</v>
      </c>
      <c r="G22" s="25"/>
      <c r="H22" s="20"/>
      <c r="I22" s="23"/>
      <c r="J22" s="23"/>
      <c r="K22" s="23"/>
    </row>
    <row r="23" spans="2:11" ht="22.5" customHeight="1" x14ac:dyDescent="0.25">
      <c r="B23" s="27">
        <v>39</v>
      </c>
      <c r="C23" s="28" t="s">
        <v>52</v>
      </c>
      <c r="D23" s="29">
        <v>100</v>
      </c>
      <c r="E23" s="30">
        <v>6500000</v>
      </c>
      <c r="F23" s="13">
        <f t="shared" si="1"/>
        <v>650000000</v>
      </c>
      <c r="G23" s="25"/>
      <c r="H23" s="20"/>
      <c r="I23" s="23"/>
      <c r="J23" s="23"/>
      <c r="K23" s="23"/>
    </row>
    <row r="24" spans="2:11" ht="22.5" customHeight="1" x14ac:dyDescent="0.25">
      <c r="B24" s="27">
        <v>40</v>
      </c>
      <c r="C24" s="28" t="s">
        <v>53</v>
      </c>
      <c r="D24" s="29">
        <v>100</v>
      </c>
      <c r="E24" s="30">
        <v>6500000</v>
      </c>
      <c r="F24" s="13">
        <f t="shared" si="1"/>
        <v>650000000</v>
      </c>
      <c r="G24" s="25"/>
      <c r="H24" s="20"/>
      <c r="I24" s="23"/>
      <c r="J24" s="23"/>
      <c r="K24" s="23"/>
    </row>
    <row r="25" spans="2:11" ht="22.5" customHeight="1" x14ac:dyDescent="0.25">
      <c r="B25" s="27">
        <v>41</v>
      </c>
      <c r="C25" s="28" t="s">
        <v>54</v>
      </c>
      <c r="D25" s="29">
        <v>100</v>
      </c>
      <c r="E25" s="30">
        <v>6500000</v>
      </c>
      <c r="F25" s="13">
        <f t="shared" si="1"/>
        <v>650000000</v>
      </c>
      <c r="G25" s="25"/>
      <c r="H25" s="20"/>
      <c r="I25" s="23"/>
      <c r="J25" s="23"/>
      <c r="K25" s="23"/>
    </row>
    <row r="26" spans="2:11" ht="45" customHeight="1" x14ac:dyDescent="0.25">
      <c r="B26" s="27" t="s">
        <v>13</v>
      </c>
      <c r="C26" s="51" t="s">
        <v>58</v>
      </c>
      <c r="D26" s="51"/>
      <c r="E26" s="51"/>
      <c r="F26" s="38">
        <f>SUBTOTAL(9,F27)</f>
        <v>717600000</v>
      </c>
      <c r="G26" s="25"/>
      <c r="H26" s="20"/>
      <c r="I26" s="23"/>
      <c r="J26" s="23"/>
      <c r="K26" s="23"/>
    </row>
    <row r="27" spans="2:11" ht="22.5" customHeight="1" x14ac:dyDescent="0.25">
      <c r="B27" s="27">
        <v>42</v>
      </c>
      <c r="C27" s="28" t="s">
        <v>55</v>
      </c>
      <c r="D27" s="29">
        <v>92</v>
      </c>
      <c r="E27" s="30">
        <f>6500000*1.2</f>
        <v>7800000</v>
      </c>
      <c r="F27" s="13">
        <f>D27*E27</f>
        <v>717600000</v>
      </c>
      <c r="G27" s="25" t="s">
        <v>32</v>
      </c>
      <c r="H27" s="20"/>
      <c r="I27" s="23"/>
      <c r="J27" s="23"/>
      <c r="K27" s="23"/>
    </row>
    <row r="42" spans="2:11" ht="45" customHeight="1" x14ac:dyDescent="0.25">
      <c r="B42" s="27" t="s">
        <v>13</v>
      </c>
      <c r="C42" s="51" t="s">
        <v>66</v>
      </c>
      <c r="D42" s="51"/>
      <c r="E42" s="51"/>
      <c r="F42" s="38">
        <f>SUBTOTAL(9,F43:F61)</f>
        <v>23408000000</v>
      </c>
      <c r="G42" s="25"/>
      <c r="H42" s="20"/>
      <c r="I42" s="20"/>
      <c r="J42" s="20"/>
      <c r="K42" s="20"/>
    </row>
    <row r="43" spans="2:11" ht="22.5" customHeight="1" x14ac:dyDescent="0.25">
      <c r="B43" s="27">
        <v>1</v>
      </c>
      <c r="C43" s="28" t="s">
        <v>34</v>
      </c>
      <c r="D43" s="29">
        <v>76</v>
      </c>
      <c r="E43" s="30">
        <v>14000000</v>
      </c>
      <c r="F43" s="13">
        <f t="shared" ref="F43:F61" si="2">D43*E43</f>
        <v>1064000000</v>
      </c>
      <c r="G43" s="25"/>
      <c r="H43" s="20"/>
      <c r="I43" s="20"/>
      <c r="J43" s="20"/>
      <c r="K43" s="20"/>
    </row>
    <row r="44" spans="2:11" ht="22.5" customHeight="1" x14ac:dyDescent="0.25">
      <c r="B44" s="27">
        <v>2</v>
      </c>
      <c r="C44" s="28" t="s">
        <v>71</v>
      </c>
      <c r="D44" s="29">
        <v>76</v>
      </c>
      <c r="E44" s="30">
        <v>14000000</v>
      </c>
      <c r="F44" s="13">
        <f t="shared" si="2"/>
        <v>1064000000</v>
      </c>
      <c r="G44" s="25"/>
      <c r="H44" s="20"/>
      <c r="I44" s="20"/>
      <c r="J44" s="20"/>
      <c r="K44" s="20"/>
    </row>
    <row r="45" spans="2:11" ht="22.5" customHeight="1" x14ac:dyDescent="0.25">
      <c r="B45" s="27">
        <v>3</v>
      </c>
      <c r="C45" s="28" t="s">
        <v>50</v>
      </c>
      <c r="D45" s="29">
        <v>90</v>
      </c>
      <c r="E45" s="30">
        <v>14000000</v>
      </c>
      <c r="F45" s="13">
        <f t="shared" si="2"/>
        <v>1260000000</v>
      </c>
      <c r="G45" s="25"/>
      <c r="H45" s="20"/>
      <c r="I45" s="20"/>
      <c r="J45" s="20"/>
      <c r="K45" s="20"/>
    </row>
    <row r="46" spans="2:11" ht="22.5" customHeight="1" x14ac:dyDescent="0.25">
      <c r="B46" s="27">
        <v>4</v>
      </c>
      <c r="C46" s="28" t="s">
        <v>51</v>
      </c>
      <c r="D46" s="29">
        <v>90</v>
      </c>
      <c r="E46" s="30">
        <v>14000000</v>
      </c>
      <c r="F46" s="13">
        <f t="shared" si="2"/>
        <v>1260000000</v>
      </c>
      <c r="G46" s="25"/>
      <c r="H46" s="20"/>
      <c r="I46" s="20"/>
      <c r="J46" s="20"/>
      <c r="K46" s="20"/>
    </row>
    <row r="47" spans="2:11" ht="22.5" customHeight="1" x14ac:dyDescent="0.25">
      <c r="B47" s="27">
        <v>5</v>
      </c>
      <c r="C47" s="28" t="s">
        <v>52</v>
      </c>
      <c r="D47" s="29">
        <v>90</v>
      </c>
      <c r="E47" s="30">
        <v>14000000</v>
      </c>
      <c r="F47" s="13">
        <f t="shared" si="2"/>
        <v>1260000000</v>
      </c>
      <c r="G47" s="25"/>
      <c r="H47" s="20"/>
      <c r="I47" s="20"/>
      <c r="J47" s="20"/>
      <c r="K47" s="20"/>
    </row>
    <row r="48" spans="2:11" ht="22.5" customHeight="1" x14ac:dyDescent="0.25">
      <c r="B48" s="27">
        <v>6</v>
      </c>
      <c r="C48" s="28" t="s">
        <v>53</v>
      </c>
      <c r="D48" s="29">
        <v>90</v>
      </c>
      <c r="E48" s="30">
        <v>14000000</v>
      </c>
      <c r="F48" s="13">
        <f t="shared" si="2"/>
        <v>1260000000</v>
      </c>
      <c r="G48" s="25"/>
      <c r="H48" s="20"/>
      <c r="I48" s="20"/>
      <c r="J48" s="20"/>
      <c r="K48" s="20"/>
    </row>
    <row r="49" spans="2:11" ht="22.5" customHeight="1" x14ac:dyDescent="0.25">
      <c r="B49" s="27">
        <v>7</v>
      </c>
      <c r="C49" s="28" t="s">
        <v>54</v>
      </c>
      <c r="D49" s="29">
        <v>90</v>
      </c>
      <c r="E49" s="30">
        <v>14000000</v>
      </c>
      <c r="F49" s="13">
        <f t="shared" si="2"/>
        <v>1260000000</v>
      </c>
      <c r="G49" s="25"/>
      <c r="H49" s="20"/>
      <c r="I49" s="20"/>
      <c r="J49" s="20"/>
      <c r="K49" s="20"/>
    </row>
    <row r="50" spans="2:11" ht="22.5" customHeight="1" x14ac:dyDescent="0.25">
      <c r="B50" s="27">
        <v>8</v>
      </c>
      <c r="C50" s="28" t="s">
        <v>55</v>
      </c>
      <c r="D50" s="29">
        <v>90</v>
      </c>
      <c r="E50" s="30">
        <v>14000000</v>
      </c>
      <c r="F50" s="13">
        <f t="shared" si="2"/>
        <v>1260000000</v>
      </c>
      <c r="G50" s="25"/>
      <c r="H50" s="20"/>
      <c r="I50" s="20"/>
      <c r="J50" s="20"/>
      <c r="K50" s="20"/>
    </row>
    <row r="51" spans="2:11" ht="22.5" customHeight="1" x14ac:dyDescent="0.25">
      <c r="B51" s="27">
        <v>9</v>
      </c>
      <c r="C51" s="28" t="s">
        <v>67</v>
      </c>
      <c r="D51" s="29">
        <v>90</v>
      </c>
      <c r="E51" s="30">
        <v>14000000</v>
      </c>
      <c r="F51" s="13">
        <f t="shared" si="2"/>
        <v>1260000000</v>
      </c>
      <c r="G51" s="25"/>
      <c r="H51" s="20"/>
      <c r="I51" s="20"/>
      <c r="J51" s="20"/>
      <c r="K51" s="20"/>
    </row>
    <row r="52" spans="2:11" ht="22.5" customHeight="1" x14ac:dyDescent="0.25">
      <c r="B52" s="27">
        <v>10</v>
      </c>
      <c r="C52" s="28" t="s">
        <v>27</v>
      </c>
      <c r="D52" s="29">
        <v>90</v>
      </c>
      <c r="E52" s="30">
        <v>14000000</v>
      </c>
      <c r="F52" s="13">
        <f t="shared" si="2"/>
        <v>1260000000</v>
      </c>
      <c r="G52" s="25"/>
      <c r="H52" s="20"/>
      <c r="I52" s="20"/>
      <c r="J52" s="20"/>
      <c r="K52" s="20"/>
    </row>
    <row r="53" spans="2:11" ht="22.5" customHeight="1" x14ac:dyDescent="0.25">
      <c r="B53" s="27">
        <v>11</v>
      </c>
      <c r="C53" s="28" t="s">
        <v>28</v>
      </c>
      <c r="D53" s="29">
        <v>90</v>
      </c>
      <c r="E53" s="30">
        <v>14000000</v>
      </c>
      <c r="F53" s="13">
        <f t="shared" si="2"/>
        <v>1260000000</v>
      </c>
      <c r="G53" s="25"/>
      <c r="H53" s="20"/>
      <c r="I53" s="20"/>
      <c r="J53" s="20"/>
      <c r="K53" s="20"/>
    </row>
    <row r="54" spans="2:11" ht="22.5" customHeight="1" x14ac:dyDescent="0.25">
      <c r="B54" s="27">
        <v>12</v>
      </c>
      <c r="C54" s="28" t="s">
        <v>68</v>
      </c>
      <c r="D54" s="29">
        <v>90</v>
      </c>
      <c r="E54" s="30">
        <v>14000000</v>
      </c>
      <c r="F54" s="13">
        <f t="shared" si="2"/>
        <v>1260000000</v>
      </c>
      <c r="G54" s="25"/>
      <c r="H54" s="20"/>
      <c r="I54" s="20"/>
      <c r="J54" s="20"/>
      <c r="K54" s="20"/>
    </row>
    <row r="55" spans="2:11" ht="22.5" customHeight="1" x14ac:dyDescent="0.25">
      <c r="B55" s="27">
        <v>13</v>
      </c>
      <c r="C55" s="28" t="s">
        <v>29</v>
      </c>
      <c r="D55" s="29">
        <v>90</v>
      </c>
      <c r="E55" s="30">
        <v>14000000</v>
      </c>
      <c r="F55" s="13">
        <f t="shared" si="2"/>
        <v>1260000000</v>
      </c>
      <c r="G55" s="25"/>
      <c r="H55" s="20"/>
      <c r="I55" s="20"/>
      <c r="J55" s="20"/>
      <c r="K55" s="20"/>
    </row>
    <row r="56" spans="2:11" ht="22.5" customHeight="1" x14ac:dyDescent="0.25">
      <c r="B56" s="27">
        <v>14</v>
      </c>
      <c r="C56" s="28" t="s">
        <v>30</v>
      </c>
      <c r="D56" s="29">
        <v>90</v>
      </c>
      <c r="E56" s="30">
        <v>14000000</v>
      </c>
      <c r="F56" s="13">
        <f t="shared" si="2"/>
        <v>1260000000</v>
      </c>
      <c r="G56" s="25"/>
      <c r="H56" s="20"/>
      <c r="I56" s="20"/>
      <c r="J56" s="20"/>
      <c r="K56" s="20"/>
    </row>
    <row r="57" spans="2:11" ht="22.5" customHeight="1" x14ac:dyDescent="0.25">
      <c r="B57" s="27">
        <v>15</v>
      </c>
      <c r="C57" s="28" t="s">
        <v>31</v>
      </c>
      <c r="D57" s="29">
        <v>90</v>
      </c>
      <c r="E57" s="30">
        <v>14000000</v>
      </c>
      <c r="F57" s="13">
        <f t="shared" si="2"/>
        <v>1260000000</v>
      </c>
      <c r="G57" s="25"/>
      <c r="H57" s="20"/>
      <c r="I57" s="20"/>
      <c r="J57" s="20"/>
      <c r="K57" s="20"/>
    </row>
    <row r="58" spans="2:11" ht="22.5" customHeight="1" x14ac:dyDescent="0.25">
      <c r="B58" s="27">
        <v>16</v>
      </c>
      <c r="C58" s="28" t="s">
        <v>22</v>
      </c>
      <c r="D58" s="29">
        <v>90</v>
      </c>
      <c r="E58" s="30">
        <v>14000000</v>
      </c>
      <c r="F58" s="13">
        <f t="shared" si="2"/>
        <v>1260000000</v>
      </c>
      <c r="G58" s="25"/>
      <c r="H58" s="20"/>
      <c r="I58" s="20"/>
      <c r="J58" s="20"/>
      <c r="K58" s="20"/>
    </row>
    <row r="59" spans="2:11" ht="22.5" customHeight="1" x14ac:dyDescent="0.25">
      <c r="B59" s="27">
        <v>17</v>
      </c>
      <c r="C59" s="28" t="s">
        <v>23</v>
      </c>
      <c r="D59" s="29">
        <v>90</v>
      </c>
      <c r="E59" s="30">
        <v>14000000</v>
      </c>
      <c r="F59" s="13">
        <f t="shared" si="2"/>
        <v>1260000000</v>
      </c>
      <c r="G59" s="25"/>
      <c r="H59" s="20"/>
      <c r="I59" s="20"/>
      <c r="J59" s="20"/>
      <c r="K59" s="20"/>
    </row>
    <row r="60" spans="2:11" ht="22.5" customHeight="1" x14ac:dyDescent="0.25">
      <c r="B60" s="27">
        <v>18</v>
      </c>
      <c r="C60" s="28" t="s">
        <v>69</v>
      </c>
      <c r="D60" s="29">
        <v>90</v>
      </c>
      <c r="E60" s="30">
        <v>14000000</v>
      </c>
      <c r="F60" s="13">
        <f t="shared" si="2"/>
        <v>1260000000</v>
      </c>
      <c r="G60" s="25"/>
      <c r="H60" s="20"/>
      <c r="I60" s="20"/>
      <c r="J60" s="20"/>
      <c r="K60" s="20"/>
    </row>
    <row r="61" spans="2:11" ht="22.5" customHeight="1" x14ac:dyDescent="0.25">
      <c r="B61" s="27">
        <v>19</v>
      </c>
      <c r="C61" s="28" t="s">
        <v>70</v>
      </c>
      <c r="D61" s="29">
        <v>80</v>
      </c>
      <c r="E61" s="30">
        <v>14000000</v>
      </c>
      <c r="F61" s="13">
        <f t="shared" si="2"/>
        <v>1120000000</v>
      </c>
      <c r="G61" s="25"/>
      <c r="H61" s="20"/>
      <c r="I61" s="20"/>
      <c r="J61" s="20"/>
      <c r="K61" s="20"/>
    </row>
  </sheetData>
  <mergeCells count="4">
    <mergeCell ref="C19:E19"/>
    <mergeCell ref="C26:E26"/>
    <mergeCell ref="C17:E17"/>
    <mergeCell ref="C42:E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dot 2</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2024-03-01T07:34:26Z</cp:lastPrinted>
  <dcterms:created xsi:type="dcterms:W3CDTF">2019-12-10T09:10:30Z</dcterms:created>
  <dcterms:modified xsi:type="dcterms:W3CDTF">2024-03-01T09:29:22Z</dcterms:modified>
</cp:coreProperties>
</file>