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0" windowWidth="19440" windowHeight="7170"/>
  </bookViews>
  <sheets>
    <sheet name="Sheet1" sheetId="1" r:id="rId1"/>
    <sheet name="Sheet3" sheetId="3" r:id="rId2"/>
  </sheets>
  <definedNames>
    <definedName name="_xlnm.Print_Area" localSheetId="0">Sheet1!$A$1:$G$79</definedName>
    <definedName name="_xlnm.Print_Titles" localSheetId="0">Sheet1!$15:$15</definedName>
  </definedNames>
  <calcPr calcId="144525"/>
</workbook>
</file>

<file path=xl/calcChain.xml><?xml version="1.0" encoding="utf-8"?>
<calcChain xmlns="http://schemas.openxmlformats.org/spreadsheetml/2006/main">
  <c r="F63" i="1" l="1"/>
  <c r="E64" i="1" l="1"/>
  <c r="F18" i="1"/>
  <c r="F17" i="1" s="1"/>
  <c r="F19" i="1"/>
  <c r="F20" i="1"/>
  <c r="F21" i="1"/>
  <c r="F22" i="1"/>
  <c r="F23" i="1"/>
  <c r="F24" i="1"/>
  <c r="F25" i="1"/>
  <c r="F26" i="1"/>
  <c r="F27" i="1"/>
  <c r="F28" i="1"/>
  <c r="F29" i="1"/>
  <c r="F30" i="1"/>
  <c r="F31" i="1"/>
  <c r="F32" i="1"/>
  <c r="F33" i="1"/>
  <c r="F34" i="1"/>
  <c r="F35" i="1"/>
  <c r="F36" i="1"/>
  <c r="F37" i="1"/>
  <c r="F38" i="1"/>
  <c r="F39" i="1"/>
  <c r="C68" i="1" l="1"/>
  <c r="E67" i="1"/>
  <c r="F67" i="1" s="1"/>
  <c r="F66" i="1" s="1"/>
  <c r="F62" i="1"/>
  <c r="F61" i="1"/>
  <c r="F60" i="1"/>
  <c r="F59" i="1"/>
  <c r="F58" i="1"/>
  <c r="D68" i="1"/>
  <c r="F57" i="1" l="1"/>
  <c r="F42" i="1"/>
  <c r="F43" i="1"/>
  <c r="F44" i="1"/>
  <c r="F45" i="1"/>
  <c r="F46" i="1"/>
  <c r="F47" i="1"/>
  <c r="F48" i="1"/>
  <c r="F49" i="1"/>
  <c r="F50" i="1"/>
  <c r="F51" i="1"/>
  <c r="F52" i="1"/>
  <c r="F53" i="1"/>
  <c r="F54" i="1"/>
  <c r="F55" i="1"/>
  <c r="F56" i="1"/>
  <c r="F64" i="1"/>
  <c r="F41" i="1"/>
  <c r="F40" i="1" l="1"/>
  <c r="F65" i="1" l="1"/>
  <c r="F16" i="1"/>
  <c r="F68" i="1" s="1"/>
</calcChain>
</file>

<file path=xl/sharedStrings.xml><?xml version="1.0" encoding="utf-8"?>
<sst xmlns="http://schemas.openxmlformats.org/spreadsheetml/2006/main" count="89" uniqueCount="70">
  <si>
    <t>TỔ CÔNG TÁC ĐẦU GIÁ</t>
  </si>
  <si>
    <t>CỘNG HOÀ XÃ HỘI CHỦ NGHĨA VIỆT NAM</t>
  </si>
  <si>
    <t>QUYỀN SD ĐẤT TP. QUY NHƠN</t>
  </si>
  <si>
    <t>Độc lập – Tự do – Hạnh phúc</t>
  </si>
  <si>
    <t>THÔNG BÁO</t>
  </si>
  <si>
    <t>Thực hiện đấu giá quyền sử dụng đất và các thủ tục có liên quan</t>
  </si>
  <si>
    <t>Kính gửi: Công ty Đấu giá hợp danh Bình Định</t>
  </si>
  <si>
    <t>STT</t>
  </si>
  <si>
    <t>Lô số</t>
  </si>
  <si>
    <r>
      <t>Diện tích (m</t>
    </r>
    <r>
      <rPr>
        <b/>
        <vertAlign val="superscript"/>
        <sz val="14"/>
        <color theme="1"/>
        <rFont val="Times New Roman"/>
        <family val="1"/>
      </rPr>
      <t>2</t>
    </r>
    <r>
      <rPr>
        <b/>
        <sz val="14"/>
        <color theme="1"/>
        <rFont val="Times New Roman"/>
        <family val="1"/>
      </rPr>
      <t>)</t>
    </r>
  </si>
  <si>
    <r>
      <t>Đơn giá (Đồng/m</t>
    </r>
    <r>
      <rPr>
        <b/>
        <vertAlign val="superscript"/>
        <sz val="14"/>
        <color theme="1"/>
        <rFont val="Times New Roman"/>
        <family val="1"/>
      </rPr>
      <t>2</t>
    </r>
    <r>
      <rPr>
        <b/>
        <sz val="14"/>
        <color theme="1"/>
        <rFont val="Times New Roman"/>
        <family val="1"/>
      </rPr>
      <t>)</t>
    </r>
  </si>
  <si>
    <t>Thành tiền (Đồng)</t>
  </si>
  <si>
    <t>Ghi chú</t>
  </si>
  <si>
    <t>+</t>
  </si>
  <si>
    <t>Tổng cộng</t>
  </si>
  <si>
    <r>
      <t>(</t>
    </r>
    <r>
      <rPr>
        <i/>
        <sz val="14"/>
        <color theme="1"/>
        <rFont val="Times New Roman"/>
        <family val="1"/>
      </rPr>
      <t>Có sơ đồ kèm theo</t>
    </r>
    <r>
      <rPr>
        <sz val="14"/>
        <color theme="1"/>
        <rFont val="Times New Roman"/>
        <family val="1"/>
      </rPr>
      <t>)</t>
    </r>
  </si>
  <si>
    <t>Nơi nhận:</t>
  </si>
  <si>
    <t xml:space="preserve">           Căn cứ Quyết định số 43/2018/QĐ-UBND ngày 17/8/2018 của UBND tỉnh Bình Định về việc Ban hành Quy định về đấu giá quyền sử dụng đất để Nhà nước giao đất có thu tiền sử dụng đất hoặc cho thuê đất trên địa bàn tỉnh Bình Định;</t>
  </si>
  <si>
    <t>T/M Tổ công tác đấu giá QSD đất 
TP. Quy Nhơn</t>
  </si>
  <si>
    <t xml:space="preserve">     Tổ công tác đấu giá quyền sử dụng đất thành phố Quy Nhơn đề nghị Công ty Đấu giá hợp danh Bình Định phối hợp thực hiện./.</t>
  </si>
  <si>
    <t xml:space="preserve">          Căn cứ Quyết định số 31/2022/QĐ-UBND ngày 27/6/2022 của UBND tỉnh Bình Định về việc sửa đổi, bổ sung một số điều của quy định ban hành kèm theo Quyết định số 43/2018/QĐ-UBND ngày 17/8/2018 của Ủy ban nhân dân tỉnh ban hành quy định về đấu giá quyền sử dụng đất để nhà nước giao đất có thu tiền sử dụng đất hoặc cho thuê đất trên địa bàn tỉnh Bình Định;</t>
  </si>
  <si>
    <r>
      <t>-</t>
    </r>
    <r>
      <rPr>
        <sz val="7"/>
        <color theme="1"/>
        <rFont val="Times New Roman"/>
        <family val="1"/>
      </rPr>
      <t xml:space="preserve">  </t>
    </r>
    <r>
      <rPr>
        <sz val="11"/>
        <color theme="1"/>
        <rFont val="Times New Roman"/>
        <family val="1"/>
      </rPr>
      <t>Như trên;
- Sở Tài chính BĐ (b/cáo);
- Sở Tư pháp BĐ (b/cáo);
- UBND TP (b/cáo);
- Phòng TC-KH TP;
- Phòng QLĐT TP;
- Ban QLDA ĐTXD và PT quỹ đất TP;
- Lưu: VT.</t>
    </r>
  </si>
  <si>
    <t>I</t>
  </si>
  <si>
    <t>II</t>
  </si>
  <si>
    <t xml:space="preserve">          Tổ công tác đấu giá quyền sử dụng đất thành phố Quy Nhơn đề nghị Công ty Đấu giá hợp danh Bình Định thực hiện các thủ tục cần thiết để ký Hợp đồng tổ chức đấu giá QSD đất, thông báo công khai trên các phương tiện thông tin đại chúng và thực hiện đấu giá quyền sử dụng đất sớm nhất trong năm 2023 (có thể) theo đúng quy định hiện hành các lô đất sau:</t>
  </si>
  <si>
    <t>Trưởng phòng Tài chính - Kế hoạch TP</t>
  </si>
  <si>
    <t>Phạm Thị Kim Loan</t>
  </si>
  <si>
    <t>Lô góc</t>
  </si>
  <si>
    <t>Lô 19</t>
  </si>
  <si>
    <t>Lô 23</t>
  </si>
  <si>
    <t>Khu tái định cư phục vụ dự án tuyến đường từ ngã ba Long Vân đến ngã tư Long Mỹ, phường Bùi Thị Xuân</t>
  </si>
  <si>
    <t>Đường ĐS2, lộ giới 24m – khu A2</t>
  </si>
  <si>
    <t xml:space="preserve">          Căn cứ Quyết định số 9189/QĐ-UBND ngày 12/10/2023 của UBND thành phố Quy Nhơn về việc Phê duyệt giá khởi điểm để đấu giá quyền sử dụng đất ở tại các khu quy hoạch dân cư do thành phố quản lý;</t>
  </si>
  <si>
    <t>Đường ĐS3, lộ giới 12m – khu A1</t>
  </si>
  <si>
    <t>Lô 20</t>
  </si>
  <si>
    <t>Lô 21</t>
  </si>
  <si>
    <t>Lô 22</t>
  </si>
  <si>
    <t>Lô 24</t>
  </si>
  <si>
    <t>Lô 25</t>
  </si>
  <si>
    <t>Lô 26</t>
  </si>
  <si>
    <t>Lô 27</t>
  </si>
  <si>
    <t>Lô 28</t>
  </si>
  <si>
    <t>Lô 29</t>
  </si>
  <si>
    <t>Lô 30</t>
  </si>
  <si>
    <t>Lô 31</t>
  </si>
  <si>
    <t>Lô 32</t>
  </si>
  <si>
    <t>Lô 33</t>
  </si>
  <si>
    <t>Lô 34</t>
  </si>
  <si>
    <t>Lô 35</t>
  </si>
  <si>
    <t>Lô 36</t>
  </si>
  <si>
    <t>Lô 37</t>
  </si>
  <si>
    <t>Lô 38</t>
  </si>
  <si>
    <t>Lô 39</t>
  </si>
  <si>
    <t>Lô 40</t>
  </si>
  <si>
    <t>Lô 41</t>
  </si>
  <si>
    <t>Lô 42</t>
  </si>
  <si>
    <t>Đường ĐS5, lộ giới 12m – khu A2</t>
  </si>
  <si>
    <t>Lô 03</t>
  </si>
  <si>
    <t>Lô 04</t>
  </si>
  <si>
    <t>Lô 05</t>
  </si>
  <si>
    <t>Lô 06</t>
  </si>
  <si>
    <t>Lô 07</t>
  </si>
  <si>
    <t>Lô 08</t>
  </si>
  <si>
    <t>Thửa đất số 117, tờ bản đồ số 5 tại xã Nhơn Hải</t>
  </si>
  <si>
    <t>Đường liên xã - Đường vào UBND xã</t>
  </si>
  <si>
    <t>Thửa đất số 117</t>
  </si>
  <si>
    <t>Quy Nhơn, ngày 20 tháng 10 năm 2023</t>
  </si>
  <si>
    <t xml:space="preserve">          Căn cứ Thông báo số 1038/TB-UBND ngày 19/10/2023 của UBND thành phố Quy Nhơn về kết quả lựa chọn tổ chức đấu giá;</t>
  </si>
  <si>
    <t>Số: 24/TB-TCTĐG</t>
  </si>
  <si>
    <t>Đường ĐS2, lộ giới 24m – Đường ĐS5, lộ giới 12m (khu A2)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</si>
</sst>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2"/>
      <color theme="1"/>
      <name val="Times New Roman"/>
      <family val="2"/>
    </font>
    <font>
      <sz val="12"/>
      <color theme="1"/>
      <name val="Times New Roman"/>
      <family val="2"/>
    </font>
    <font>
      <sz val="11"/>
      <color theme="1"/>
      <name val="Calibri"/>
      <family val="2"/>
    </font>
    <font>
      <b/>
      <sz val="13"/>
      <color theme="1"/>
      <name val="Times New Roman"/>
      <family val="1"/>
    </font>
    <font>
      <b/>
      <sz val="12"/>
      <color theme="1"/>
      <name val="Times New Roman"/>
      <family val="1"/>
    </font>
    <font>
      <b/>
      <sz val="14"/>
      <color theme="1"/>
      <name val="Times New Roman"/>
      <family val="1"/>
    </font>
    <font>
      <sz val="13"/>
      <color theme="1"/>
      <name val="Times New Roman"/>
      <family val="1"/>
    </font>
    <font>
      <sz val="14"/>
      <color theme="1"/>
      <name val="Times New Roman"/>
      <family val="1"/>
    </font>
    <font>
      <i/>
      <sz val="14"/>
      <color theme="1"/>
      <name val="Times New Roman"/>
      <family val="1"/>
    </font>
    <font>
      <i/>
      <sz val="7"/>
      <color theme="1"/>
      <name val="Times New Roman"/>
      <family val="1"/>
    </font>
    <font>
      <b/>
      <vertAlign val="superscript"/>
      <sz val="14"/>
      <color theme="1"/>
      <name val="Times New Roman"/>
      <family val="1"/>
    </font>
    <font>
      <b/>
      <i/>
      <sz val="12"/>
      <color theme="1"/>
      <name val="Times New Roman"/>
      <family val="1"/>
    </font>
    <font>
      <sz val="11"/>
      <color theme="1"/>
      <name val="Times New Roman"/>
      <family val="1"/>
    </font>
    <font>
      <sz val="7"/>
      <color theme="1"/>
      <name val="Times New Roman"/>
      <family val="1"/>
    </font>
    <font>
      <b/>
      <sz val="2"/>
      <color theme="1"/>
      <name val="Times New Roman"/>
      <family val="1"/>
    </font>
  </fonts>
  <fills count="2">
    <fill>
      <patternFill patternType="none"/>
    </fill>
    <fill>
      <patternFill patternType="gray125"/>
    </fill>
  </fills>
  <borders count="13">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vertical="center" wrapText="1"/>
    </xf>
    <xf numFmtId="0" fontId="2" fillId="0" borderId="0" xfId="0" applyFont="1" applyAlignment="1">
      <alignment vertical="center" wrapText="1"/>
    </xf>
    <xf numFmtId="0" fontId="0" fillId="0" borderId="0" xfId="0" applyAlignment="1">
      <alignment vertical="top" wrapText="1"/>
    </xf>
    <xf numFmtId="0" fontId="14" fillId="0" borderId="0" xfId="0" applyFont="1" applyAlignment="1">
      <alignment vertical="center"/>
    </xf>
    <xf numFmtId="0" fontId="8" fillId="0" borderId="0" xfId="0" applyFont="1" applyAlignment="1">
      <alignment horizontal="right" vertical="center"/>
    </xf>
    <xf numFmtId="0" fontId="7" fillId="0" borderId="0" xfId="0" applyFont="1" applyAlignment="1">
      <alignmen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3" fontId="7" fillId="0" borderId="4" xfId="0" applyNumberFormat="1" applyFont="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0" xfId="0" applyFont="1" applyAlignment="1">
      <alignment horizontal="left" wrapText="1"/>
    </xf>
    <xf numFmtId="43" fontId="3" fillId="0" borderId="0" xfId="1" applyFont="1" applyAlignment="1">
      <alignment vertical="center"/>
    </xf>
    <xf numFmtId="43" fontId="5" fillId="0" borderId="0" xfId="1" applyFont="1" applyAlignment="1">
      <alignment vertical="center"/>
    </xf>
    <xf numFmtId="43" fontId="0" fillId="0" borderId="0" xfId="1" applyFont="1"/>
    <xf numFmtId="43" fontId="7" fillId="0" borderId="0" xfId="1" applyFont="1" applyAlignment="1">
      <alignment vertical="center"/>
    </xf>
    <xf numFmtId="43" fontId="7" fillId="0" borderId="0" xfId="1" applyFont="1" applyAlignment="1">
      <alignment vertical="top" wrapText="1"/>
    </xf>
    <xf numFmtId="164" fontId="3" fillId="0" borderId="0" xfId="1" applyNumberFormat="1" applyFont="1" applyAlignment="1">
      <alignment vertical="center"/>
    </xf>
    <xf numFmtId="164" fontId="5" fillId="0" borderId="0" xfId="1" applyNumberFormat="1" applyFont="1" applyAlignment="1">
      <alignment vertical="center"/>
    </xf>
    <xf numFmtId="164" fontId="0" fillId="0" borderId="0" xfId="1" applyNumberFormat="1" applyFont="1"/>
    <xf numFmtId="164" fontId="7" fillId="0" borderId="0" xfId="1" applyNumberFormat="1" applyFont="1" applyAlignment="1">
      <alignment vertical="center"/>
    </xf>
    <xf numFmtId="164" fontId="7" fillId="0" borderId="0" xfId="1" applyNumberFormat="1" applyFont="1" applyAlignment="1">
      <alignment vertical="top" wrapText="1"/>
    </xf>
    <xf numFmtId="4" fontId="5" fillId="0" borderId="6" xfId="0" applyNumberFormat="1" applyFont="1" applyBorder="1" applyAlignment="1">
      <alignment horizontal="right" vertical="center" wrapText="1"/>
    </xf>
    <xf numFmtId="0" fontId="7" fillId="0" borderId="8" xfId="0" applyFont="1" applyBorder="1" applyAlignment="1">
      <alignment horizontal="center" vertical="center" wrapText="1"/>
    </xf>
    <xf numFmtId="3" fontId="5" fillId="0" borderId="6" xfId="0" applyNumberFormat="1" applyFont="1" applyBorder="1" applyAlignment="1">
      <alignment horizontal="righ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3" fontId="7" fillId="0" borderId="10" xfId="1"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0" fontId="5" fillId="0" borderId="9" xfId="0" applyFont="1" applyBorder="1" applyAlignment="1">
      <alignment horizontal="center" vertical="center" wrapText="1"/>
    </xf>
    <xf numFmtId="3" fontId="5" fillId="0" borderId="10" xfId="0" applyNumberFormat="1" applyFont="1" applyBorder="1" applyAlignment="1">
      <alignment horizontal="right" vertical="center" wrapText="1"/>
    </xf>
    <xf numFmtId="0" fontId="7" fillId="0" borderId="0" xfId="0" applyFont="1" applyAlignment="1">
      <alignment horizontal="justify" vertical="top" wrapText="1"/>
    </xf>
    <xf numFmtId="0" fontId="5" fillId="0" borderId="8" xfId="0" applyFont="1" applyBorder="1" applyAlignment="1">
      <alignment horizontal="center" vertical="center" wrapText="1"/>
    </xf>
    <xf numFmtId="43" fontId="4" fillId="0" borderId="0" xfId="1" applyFont="1"/>
    <xf numFmtId="164" fontId="4" fillId="0" borderId="0" xfId="1" applyNumberFormat="1" applyFont="1"/>
    <xf numFmtId="0" fontId="4" fillId="0" borderId="0" xfId="0" applyFont="1"/>
    <xf numFmtId="0" fontId="7" fillId="0" borderId="0" xfId="0" applyFont="1" applyAlignment="1">
      <alignment horizontal="justify" vertical="top" wrapText="1"/>
    </xf>
    <xf numFmtId="164" fontId="0" fillId="0" borderId="0" xfId="0" applyNumberFormat="1"/>
    <xf numFmtId="164" fontId="0" fillId="0" borderId="0" xfId="1" applyNumberFormat="1" applyFont="1" applyBorder="1"/>
    <xf numFmtId="3" fontId="5" fillId="0" borderId="4"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43" fontId="7" fillId="0" borderId="4" xfId="1" applyNumberFormat="1" applyFont="1" applyBorder="1" applyAlignment="1">
      <alignment horizontal="right" vertical="center" wrapText="1"/>
    </xf>
    <xf numFmtId="0" fontId="7" fillId="0" borderId="4" xfId="0" applyFont="1" applyBorder="1" applyAlignment="1">
      <alignment horizontal="center" vertical="center" wrapText="1"/>
    </xf>
    <xf numFmtId="0" fontId="7" fillId="0" borderId="0" xfId="0" applyFont="1" applyAlignment="1">
      <alignment horizontal="justify" vertical="top" wrapText="1"/>
    </xf>
    <xf numFmtId="0" fontId="5" fillId="0" borderId="0" xfId="0" applyFont="1" applyAlignment="1">
      <alignment horizontal="center" vertical="center" wrapText="1"/>
    </xf>
    <xf numFmtId="0" fontId="7" fillId="0" borderId="0" xfId="0" applyFont="1" applyBorder="1" applyAlignment="1">
      <alignment horizontal="center" vertical="center"/>
    </xf>
    <xf numFmtId="0" fontId="12" fillId="0" borderId="0" xfId="0" quotePrefix="1" applyFont="1" applyAlignment="1">
      <alignment horizontal="left" vertical="center" wrapText="1"/>
    </xf>
    <xf numFmtId="0" fontId="5" fillId="0" borderId="4" xfId="0" applyFont="1" applyBorder="1" applyAlignment="1">
      <alignment horizontal="justify" vertical="center" wrapText="1"/>
    </xf>
    <xf numFmtId="0" fontId="7" fillId="0" borderId="0" xfId="0" applyFont="1" applyFill="1" applyAlignment="1">
      <alignment horizontal="justify"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1152525</xdr:colOff>
      <xdr:row>7</xdr:row>
      <xdr:rowOff>28575</xdr:rowOff>
    </xdr:from>
    <xdr:to>
      <xdr:col>5</xdr:col>
      <xdr:colOff>219075</xdr:colOff>
      <xdr:row>7</xdr:row>
      <xdr:rowOff>28575</xdr:rowOff>
    </xdr:to>
    <xdr:sp macro="" textlink="">
      <xdr:nvSpPr>
        <xdr:cNvPr id="1025" name="AutoShape 1"/>
        <xdr:cNvSpPr>
          <a:spLocks noChangeShapeType="1"/>
        </xdr:cNvSpPr>
      </xdr:nvSpPr>
      <xdr:spPr bwMode="auto">
        <a:xfrm>
          <a:off x="2171700" y="1571625"/>
          <a:ext cx="23336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771525</xdr:colOff>
      <xdr:row>2</xdr:row>
      <xdr:rowOff>19050</xdr:rowOff>
    </xdr:from>
    <xdr:to>
      <xdr:col>3</xdr:col>
      <xdr:colOff>95250</xdr:colOff>
      <xdr:row>2</xdr:row>
      <xdr:rowOff>19050</xdr:rowOff>
    </xdr:to>
    <xdr:cxnSp macro="">
      <xdr:nvCxnSpPr>
        <xdr:cNvPr id="5" name="Straight Connector 4"/>
        <xdr:cNvCxnSpPr/>
      </xdr:nvCxnSpPr>
      <xdr:spPr>
        <a:xfrm>
          <a:off x="771525" y="466725"/>
          <a:ext cx="11811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xdr:colOff>
      <xdr:row>2</xdr:row>
      <xdr:rowOff>19050</xdr:rowOff>
    </xdr:from>
    <xdr:to>
      <xdr:col>6</xdr:col>
      <xdr:colOff>266700</xdr:colOff>
      <xdr:row>2</xdr:row>
      <xdr:rowOff>19050</xdr:rowOff>
    </xdr:to>
    <xdr:cxnSp macro="">
      <xdr:nvCxnSpPr>
        <xdr:cNvPr id="9" name="Straight Connector 8"/>
        <xdr:cNvCxnSpPr/>
      </xdr:nvCxnSpPr>
      <xdr:spPr>
        <a:xfrm>
          <a:off x="3705225" y="466725"/>
          <a:ext cx="22764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tabSelected="1" topLeftCell="A63" zoomScaleNormal="100" workbookViewId="0">
      <selection activeCell="F68" sqref="F68"/>
    </sheetView>
  </sheetViews>
  <sheetFormatPr defaultRowHeight="15.75" x14ac:dyDescent="0.25"/>
  <cols>
    <col min="1" max="1" width="1.5" customWidth="1"/>
    <col min="2" max="2" width="11.875" customWidth="1"/>
    <col min="3" max="3" width="17.625" customWidth="1"/>
    <col min="4" max="4" width="10.875" customWidth="1"/>
    <col min="5" max="5" width="14.75" customWidth="1"/>
    <col min="6" max="6" width="19.375" customWidth="1"/>
    <col min="7" max="7" width="10.375" customWidth="1"/>
    <col min="8" max="8" width="9" style="23"/>
    <col min="9" max="9" width="16.25" style="28" bestFit="1" customWidth="1"/>
    <col min="10" max="10" width="16.25" bestFit="1" customWidth="1"/>
  </cols>
  <sheetData>
    <row r="1" spans="2:14" ht="16.5" x14ac:dyDescent="0.25">
      <c r="B1" s="59" t="s">
        <v>0</v>
      </c>
      <c r="C1" s="59"/>
      <c r="D1" s="59"/>
      <c r="E1" s="59" t="s">
        <v>1</v>
      </c>
      <c r="F1" s="59"/>
      <c r="G1" s="59"/>
      <c r="H1" s="21"/>
      <c r="I1" s="26"/>
      <c r="J1" s="1"/>
    </row>
    <row r="2" spans="2:14" ht="18.75" x14ac:dyDescent="0.25">
      <c r="B2" s="60" t="s">
        <v>2</v>
      </c>
      <c r="C2" s="60"/>
      <c r="D2" s="60"/>
      <c r="E2" s="61" t="s">
        <v>3</v>
      </c>
      <c r="F2" s="61"/>
      <c r="G2" s="61"/>
      <c r="H2" s="22"/>
      <c r="I2" s="27"/>
      <c r="J2" s="2"/>
    </row>
    <row r="3" spans="2:14" ht="14.25" customHeight="1" x14ac:dyDescent="0.25">
      <c r="C3" s="3"/>
    </row>
    <row r="4" spans="2:14" ht="18.75" x14ac:dyDescent="0.25">
      <c r="B4" s="62" t="s">
        <v>68</v>
      </c>
      <c r="C4" s="62"/>
      <c r="D4" s="62"/>
      <c r="E4" s="3"/>
      <c r="G4" s="11" t="s">
        <v>66</v>
      </c>
    </row>
    <row r="5" spans="2:14" x14ac:dyDescent="0.25">
      <c r="B5" s="4"/>
    </row>
    <row r="6" spans="2:14" ht="18.75" x14ac:dyDescent="0.25">
      <c r="B6" s="61" t="s">
        <v>4</v>
      </c>
      <c r="C6" s="61"/>
      <c r="D6" s="61"/>
      <c r="E6" s="61"/>
      <c r="F6" s="61"/>
      <c r="G6" s="61"/>
      <c r="H6" s="22"/>
      <c r="I6" s="27"/>
      <c r="J6" s="2"/>
    </row>
    <row r="7" spans="2:14" ht="18.75" x14ac:dyDescent="0.25">
      <c r="B7" s="61" t="s">
        <v>5</v>
      </c>
      <c r="C7" s="61"/>
      <c r="D7" s="61"/>
      <c r="E7" s="61"/>
      <c r="F7" s="61"/>
      <c r="G7" s="61"/>
      <c r="H7" s="22"/>
      <c r="I7" s="27"/>
      <c r="J7" s="2"/>
    </row>
    <row r="8" spans="2:14" ht="16.5" x14ac:dyDescent="0.25">
      <c r="B8" s="6"/>
    </row>
    <row r="9" spans="2:14" ht="26.25" customHeight="1" x14ac:dyDescent="0.25">
      <c r="B9" s="62" t="s">
        <v>6</v>
      </c>
      <c r="C9" s="62"/>
      <c r="D9" s="62"/>
      <c r="E9" s="62"/>
      <c r="F9" s="62"/>
      <c r="G9" s="62"/>
      <c r="H9" s="24"/>
      <c r="I9" s="29"/>
      <c r="J9" s="3"/>
    </row>
    <row r="10" spans="2:14" ht="61.5" customHeight="1" x14ac:dyDescent="0.25">
      <c r="B10" s="53" t="s">
        <v>17</v>
      </c>
      <c r="C10" s="53"/>
      <c r="D10" s="53"/>
      <c r="E10" s="53"/>
      <c r="F10" s="53"/>
      <c r="G10" s="53"/>
      <c r="H10" s="25"/>
      <c r="I10" s="53"/>
      <c r="J10" s="53"/>
      <c r="K10" s="53"/>
      <c r="L10" s="53"/>
      <c r="M10" s="53"/>
      <c r="N10" s="53"/>
    </row>
    <row r="11" spans="2:14" ht="99.75" customHeight="1" x14ac:dyDescent="0.25">
      <c r="B11" s="53" t="s">
        <v>20</v>
      </c>
      <c r="C11" s="53"/>
      <c r="D11" s="53"/>
      <c r="E11" s="53"/>
      <c r="F11" s="53"/>
      <c r="G11" s="53"/>
      <c r="H11" s="25"/>
      <c r="I11" s="40"/>
      <c r="J11" s="40"/>
      <c r="K11" s="40"/>
      <c r="L11" s="40"/>
      <c r="M11" s="40"/>
      <c r="N11" s="40"/>
    </row>
    <row r="12" spans="2:14" ht="57" customHeight="1" x14ac:dyDescent="0.25">
      <c r="B12" s="53" t="s">
        <v>32</v>
      </c>
      <c r="C12" s="53"/>
      <c r="D12" s="53"/>
      <c r="E12" s="53"/>
      <c r="F12" s="53"/>
      <c r="G12" s="53"/>
      <c r="H12" s="25"/>
      <c r="I12" s="45"/>
      <c r="J12" s="45"/>
      <c r="K12" s="45"/>
      <c r="L12" s="45"/>
      <c r="M12" s="45"/>
      <c r="N12" s="45"/>
    </row>
    <row r="13" spans="2:14" ht="39.75" customHeight="1" x14ac:dyDescent="0.25">
      <c r="B13" s="53" t="s">
        <v>67</v>
      </c>
      <c r="C13" s="53"/>
      <c r="D13" s="53"/>
      <c r="E13" s="53"/>
      <c r="F13" s="53"/>
      <c r="G13" s="53"/>
      <c r="H13" s="25"/>
      <c r="I13" s="30"/>
      <c r="J13" s="12"/>
    </row>
    <row r="14" spans="2:14" ht="96.75" customHeight="1" thickBot="1" x14ac:dyDescent="0.3">
      <c r="B14" s="58" t="s">
        <v>24</v>
      </c>
      <c r="C14" s="58"/>
      <c r="D14" s="58"/>
      <c r="E14" s="58"/>
      <c r="F14" s="58"/>
      <c r="G14" s="58"/>
      <c r="H14" s="25"/>
      <c r="I14" s="30"/>
      <c r="J14" s="12"/>
    </row>
    <row r="15" spans="2:14" ht="48.75" customHeight="1" thickTop="1" x14ac:dyDescent="0.25">
      <c r="B15" s="13" t="s">
        <v>7</v>
      </c>
      <c r="C15" s="14" t="s">
        <v>8</v>
      </c>
      <c r="D15" s="14" t="s">
        <v>9</v>
      </c>
      <c r="E15" s="14" t="s">
        <v>10</v>
      </c>
      <c r="F15" s="14" t="s">
        <v>11</v>
      </c>
      <c r="G15" s="15" t="s">
        <v>12</v>
      </c>
    </row>
    <row r="16" spans="2:14" s="44" customFormat="1" ht="63" customHeight="1" x14ac:dyDescent="0.25">
      <c r="B16" s="38" t="s">
        <v>22</v>
      </c>
      <c r="C16" s="57" t="s">
        <v>30</v>
      </c>
      <c r="D16" s="57"/>
      <c r="E16" s="57"/>
      <c r="F16" s="39">
        <f>SUBTOTAL(9,F17:F64)</f>
        <v>30378000000</v>
      </c>
      <c r="G16" s="41"/>
      <c r="H16" s="42"/>
      <c r="I16" s="43"/>
    </row>
    <row r="17" spans="2:10" ht="29.25" customHeight="1" x14ac:dyDescent="0.25">
      <c r="B17" s="34" t="s">
        <v>13</v>
      </c>
      <c r="C17" s="57" t="s">
        <v>33</v>
      </c>
      <c r="D17" s="57"/>
      <c r="E17" s="57"/>
      <c r="F17" s="39">
        <f>SUBTOTAL(9,F18:F39)</f>
        <v>14300000000</v>
      </c>
      <c r="G17" s="32"/>
      <c r="I17" s="47"/>
    </row>
    <row r="18" spans="2:10" ht="22.5" customHeight="1" x14ac:dyDescent="0.25">
      <c r="B18" s="34">
        <v>1</v>
      </c>
      <c r="C18" s="35" t="s">
        <v>35</v>
      </c>
      <c r="D18" s="36">
        <v>100</v>
      </c>
      <c r="E18" s="37">
        <v>6500000</v>
      </c>
      <c r="F18" s="16">
        <f t="shared" ref="F18:F39" si="0">D18*E18</f>
        <v>650000000</v>
      </c>
      <c r="G18" s="32"/>
      <c r="I18" s="23"/>
      <c r="J18" s="46"/>
    </row>
    <row r="19" spans="2:10" ht="22.5" customHeight="1" x14ac:dyDescent="0.25">
      <c r="B19" s="34">
        <v>2</v>
      </c>
      <c r="C19" s="35" t="s">
        <v>36</v>
      </c>
      <c r="D19" s="36">
        <v>100</v>
      </c>
      <c r="E19" s="37">
        <v>6500000</v>
      </c>
      <c r="F19" s="16">
        <f t="shared" si="0"/>
        <v>650000000</v>
      </c>
      <c r="G19" s="32"/>
      <c r="I19" s="23"/>
      <c r="J19" s="46"/>
    </row>
    <row r="20" spans="2:10" ht="22.5" customHeight="1" x14ac:dyDescent="0.25">
      <c r="B20" s="34">
        <v>3</v>
      </c>
      <c r="C20" s="35" t="s">
        <v>29</v>
      </c>
      <c r="D20" s="36">
        <v>100</v>
      </c>
      <c r="E20" s="37">
        <v>6500000</v>
      </c>
      <c r="F20" s="16">
        <f t="shared" si="0"/>
        <v>650000000</v>
      </c>
      <c r="G20" s="32"/>
      <c r="I20" s="23"/>
      <c r="J20" s="46"/>
    </row>
    <row r="21" spans="2:10" ht="22.5" customHeight="1" x14ac:dyDescent="0.25">
      <c r="B21" s="34">
        <v>4</v>
      </c>
      <c r="C21" s="35" t="s">
        <v>37</v>
      </c>
      <c r="D21" s="36">
        <v>100</v>
      </c>
      <c r="E21" s="37">
        <v>6500000</v>
      </c>
      <c r="F21" s="16">
        <f t="shared" si="0"/>
        <v>650000000</v>
      </c>
      <c r="G21" s="32"/>
      <c r="I21" s="23"/>
      <c r="J21" s="46"/>
    </row>
    <row r="22" spans="2:10" ht="22.5" customHeight="1" x14ac:dyDescent="0.25">
      <c r="B22" s="50">
        <v>5</v>
      </c>
      <c r="C22" s="52" t="s">
        <v>38</v>
      </c>
      <c r="D22" s="51">
        <v>100</v>
      </c>
      <c r="E22" s="16">
        <v>6500000</v>
      </c>
      <c r="F22" s="16">
        <f t="shared" si="0"/>
        <v>650000000</v>
      </c>
      <c r="G22" s="49"/>
      <c r="I22" s="23"/>
      <c r="J22" s="46"/>
    </row>
    <row r="23" spans="2:10" ht="22.5" customHeight="1" x14ac:dyDescent="0.25">
      <c r="B23" s="34">
        <v>6</v>
      </c>
      <c r="C23" s="35" t="s">
        <v>39</v>
      </c>
      <c r="D23" s="36">
        <v>100</v>
      </c>
      <c r="E23" s="37">
        <v>6500000</v>
      </c>
      <c r="F23" s="16">
        <f t="shared" si="0"/>
        <v>650000000</v>
      </c>
      <c r="G23" s="32"/>
      <c r="I23" s="23"/>
      <c r="J23" s="46"/>
    </row>
    <row r="24" spans="2:10" ht="22.5" customHeight="1" x14ac:dyDescent="0.25">
      <c r="B24" s="34">
        <v>7</v>
      </c>
      <c r="C24" s="35" t="s">
        <v>40</v>
      </c>
      <c r="D24" s="36">
        <v>100</v>
      </c>
      <c r="E24" s="37">
        <v>6500000</v>
      </c>
      <c r="F24" s="16">
        <f t="shared" si="0"/>
        <v>650000000</v>
      </c>
      <c r="G24" s="32"/>
      <c r="I24" s="23"/>
      <c r="J24" s="46"/>
    </row>
    <row r="25" spans="2:10" ht="22.5" customHeight="1" x14ac:dyDescent="0.25">
      <c r="B25" s="34">
        <v>8</v>
      </c>
      <c r="C25" s="35" t="s">
        <v>41</v>
      </c>
      <c r="D25" s="36">
        <v>100</v>
      </c>
      <c r="E25" s="37">
        <v>6500000</v>
      </c>
      <c r="F25" s="16">
        <f t="shared" si="0"/>
        <v>650000000</v>
      </c>
      <c r="G25" s="32"/>
      <c r="I25" s="23"/>
      <c r="J25" s="46"/>
    </row>
    <row r="26" spans="2:10" ht="22.5" customHeight="1" x14ac:dyDescent="0.25">
      <c r="B26" s="34">
        <v>9</v>
      </c>
      <c r="C26" s="35" t="s">
        <v>42</v>
      </c>
      <c r="D26" s="36">
        <v>100</v>
      </c>
      <c r="E26" s="37">
        <v>6500000</v>
      </c>
      <c r="F26" s="16">
        <f t="shared" si="0"/>
        <v>650000000</v>
      </c>
      <c r="G26" s="32"/>
      <c r="I26" s="23"/>
      <c r="J26" s="46"/>
    </row>
    <row r="27" spans="2:10" ht="22.5" customHeight="1" x14ac:dyDescent="0.25">
      <c r="B27" s="34">
        <v>10</v>
      </c>
      <c r="C27" s="35" t="s">
        <v>43</v>
      </c>
      <c r="D27" s="36">
        <v>100</v>
      </c>
      <c r="E27" s="37">
        <v>6500000</v>
      </c>
      <c r="F27" s="16">
        <f t="shared" si="0"/>
        <v>650000000</v>
      </c>
      <c r="G27" s="32"/>
      <c r="I27" s="23"/>
      <c r="J27" s="46"/>
    </row>
    <row r="28" spans="2:10" ht="22.5" customHeight="1" x14ac:dyDescent="0.25">
      <c r="B28" s="34">
        <v>11</v>
      </c>
      <c r="C28" s="35" t="s">
        <v>44</v>
      </c>
      <c r="D28" s="36">
        <v>100</v>
      </c>
      <c r="E28" s="37">
        <v>6500000</v>
      </c>
      <c r="F28" s="16">
        <f t="shared" si="0"/>
        <v>650000000</v>
      </c>
      <c r="G28" s="32"/>
      <c r="I28" s="23"/>
      <c r="J28" s="46"/>
    </row>
    <row r="29" spans="2:10" ht="22.5" customHeight="1" x14ac:dyDescent="0.25">
      <c r="B29" s="34">
        <v>12</v>
      </c>
      <c r="C29" s="35" t="s">
        <v>45</v>
      </c>
      <c r="D29" s="36">
        <v>100</v>
      </c>
      <c r="E29" s="37">
        <v>6500000</v>
      </c>
      <c r="F29" s="16">
        <f t="shared" si="0"/>
        <v>650000000</v>
      </c>
      <c r="G29" s="32"/>
      <c r="I29" s="23"/>
      <c r="J29" s="46"/>
    </row>
    <row r="30" spans="2:10" ht="22.5" customHeight="1" x14ac:dyDescent="0.25">
      <c r="B30" s="34">
        <v>13</v>
      </c>
      <c r="C30" s="35" t="s">
        <v>46</v>
      </c>
      <c r="D30" s="36">
        <v>100</v>
      </c>
      <c r="E30" s="37">
        <v>6500000</v>
      </c>
      <c r="F30" s="16">
        <f t="shared" si="0"/>
        <v>650000000</v>
      </c>
      <c r="G30" s="32"/>
      <c r="I30" s="23"/>
      <c r="J30" s="46"/>
    </row>
    <row r="31" spans="2:10" ht="22.5" customHeight="1" x14ac:dyDescent="0.25">
      <c r="B31" s="34">
        <v>14</v>
      </c>
      <c r="C31" s="35" t="s">
        <v>47</v>
      </c>
      <c r="D31" s="36">
        <v>100</v>
      </c>
      <c r="E31" s="37">
        <v>6500000</v>
      </c>
      <c r="F31" s="16">
        <f t="shared" si="0"/>
        <v>650000000</v>
      </c>
      <c r="G31" s="32"/>
      <c r="I31" s="23"/>
      <c r="J31" s="46"/>
    </row>
    <row r="32" spans="2:10" ht="22.5" customHeight="1" x14ac:dyDescent="0.25">
      <c r="B32" s="34">
        <v>15</v>
      </c>
      <c r="C32" s="35" t="s">
        <v>48</v>
      </c>
      <c r="D32" s="36">
        <v>100</v>
      </c>
      <c r="E32" s="37">
        <v>6500000</v>
      </c>
      <c r="F32" s="16">
        <f t="shared" si="0"/>
        <v>650000000</v>
      </c>
      <c r="G32" s="32"/>
      <c r="I32" s="23"/>
      <c r="J32" s="46"/>
    </row>
    <row r="33" spans="2:10" ht="22.5" customHeight="1" x14ac:dyDescent="0.25">
      <c r="B33" s="34">
        <v>16</v>
      </c>
      <c r="C33" s="35" t="s">
        <v>49</v>
      </c>
      <c r="D33" s="36">
        <v>100</v>
      </c>
      <c r="E33" s="37">
        <v>6500000</v>
      </c>
      <c r="F33" s="16">
        <f t="shared" si="0"/>
        <v>650000000</v>
      </c>
      <c r="G33" s="32"/>
      <c r="I33" s="23"/>
      <c r="J33" s="46"/>
    </row>
    <row r="34" spans="2:10" ht="22.5" customHeight="1" x14ac:dyDescent="0.25">
      <c r="B34" s="34">
        <v>17</v>
      </c>
      <c r="C34" s="35" t="s">
        <v>50</v>
      </c>
      <c r="D34" s="36">
        <v>100</v>
      </c>
      <c r="E34" s="37">
        <v>6500000</v>
      </c>
      <c r="F34" s="16">
        <f t="shared" si="0"/>
        <v>650000000</v>
      </c>
      <c r="G34" s="32"/>
      <c r="I34" s="23"/>
      <c r="J34" s="46"/>
    </row>
    <row r="35" spans="2:10" ht="22.5" customHeight="1" x14ac:dyDescent="0.25">
      <c r="B35" s="34">
        <v>18</v>
      </c>
      <c r="C35" s="35" t="s">
        <v>51</v>
      </c>
      <c r="D35" s="36">
        <v>100</v>
      </c>
      <c r="E35" s="37">
        <v>6500000</v>
      </c>
      <c r="F35" s="16">
        <f t="shared" si="0"/>
        <v>650000000</v>
      </c>
      <c r="G35" s="32"/>
      <c r="I35" s="23"/>
      <c r="J35" s="46"/>
    </row>
    <row r="36" spans="2:10" ht="22.5" customHeight="1" x14ac:dyDescent="0.25">
      <c r="B36" s="34">
        <v>19</v>
      </c>
      <c r="C36" s="35" t="s">
        <v>52</v>
      </c>
      <c r="D36" s="36">
        <v>100</v>
      </c>
      <c r="E36" s="37">
        <v>6500000</v>
      </c>
      <c r="F36" s="16">
        <f t="shared" si="0"/>
        <v>650000000</v>
      </c>
      <c r="G36" s="32"/>
      <c r="I36" s="23"/>
      <c r="J36" s="46"/>
    </row>
    <row r="37" spans="2:10" ht="22.5" customHeight="1" x14ac:dyDescent="0.25">
      <c r="B37" s="34">
        <v>20</v>
      </c>
      <c r="C37" s="35" t="s">
        <v>53</v>
      </c>
      <c r="D37" s="36">
        <v>100</v>
      </c>
      <c r="E37" s="37">
        <v>6500000</v>
      </c>
      <c r="F37" s="16">
        <f t="shared" si="0"/>
        <v>650000000</v>
      </c>
      <c r="G37" s="32"/>
      <c r="I37" s="23"/>
      <c r="J37" s="46"/>
    </row>
    <row r="38" spans="2:10" ht="22.5" customHeight="1" x14ac:dyDescent="0.25">
      <c r="B38" s="34">
        <v>21</v>
      </c>
      <c r="C38" s="35" t="s">
        <v>54</v>
      </c>
      <c r="D38" s="36">
        <v>100</v>
      </c>
      <c r="E38" s="37">
        <v>6500000</v>
      </c>
      <c r="F38" s="16">
        <f t="shared" si="0"/>
        <v>650000000</v>
      </c>
      <c r="G38" s="32"/>
      <c r="I38" s="23"/>
      <c r="J38" s="46"/>
    </row>
    <row r="39" spans="2:10" ht="22.5" customHeight="1" x14ac:dyDescent="0.25">
      <c r="B39" s="34">
        <v>22</v>
      </c>
      <c r="C39" s="35" t="s">
        <v>55</v>
      </c>
      <c r="D39" s="36">
        <v>100</v>
      </c>
      <c r="E39" s="37">
        <v>6500000</v>
      </c>
      <c r="F39" s="16">
        <f t="shared" si="0"/>
        <v>650000000</v>
      </c>
      <c r="G39" s="32"/>
      <c r="I39" s="23"/>
      <c r="J39" s="46"/>
    </row>
    <row r="40" spans="2:10" ht="22.5" customHeight="1" x14ac:dyDescent="0.25">
      <c r="B40" s="34" t="s">
        <v>13</v>
      </c>
      <c r="C40" s="57" t="s">
        <v>31</v>
      </c>
      <c r="D40" s="57"/>
      <c r="E40" s="57"/>
      <c r="F40" s="48">
        <f>SUBTOTAL(9,F41:F56)</f>
        <v>12000000000</v>
      </c>
      <c r="G40" s="32"/>
      <c r="I40" s="23"/>
      <c r="J40" s="46"/>
    </row>
    <row r="41" spans="2:10" ht="22.5" customHeight="1" x14ac:dyDescent="0.25">
      <c r="B41" s="34">
        <v>23</v>
      </c>
      <c r="C41" s="35" t="s">
        <v>28</v>
      </c>
      <c r="D41" s="36">
        <v>100</v>
      </c>
      <c r="E41" s="37">
        <v>7500000</v>
      </c>
      <c r="F41" s="16">
        <f t="shared" ref="F41" si="1">D41*E41</f>
        <v>750000000</v>
      </c>
      <c r="G41" s="32"/>
      <c r="I41" s="23"/>
      <c r="J41" s="46"/>
    </row>
    <row r="42" spans="2:10" ht="22.5" customHeight="1" x14ac:dyDescent="0.25">
      <c r="B42" s="34">
        <v>24</v>
      </c>
      <c r="C42" s="35" t="s">
        <v>34</v>
      </c>
      <c r="D42" s="51">
        <v>100</v>
      </c>
      <c r="E42" s="37">
        <v>7500000</v>
      </c>
      <c r="F42" s="16">
        <f t="shared" ref="F42:F64" si="2">D42*E42</f>
        <v>750000000</v>
      </c>
      <c r="G42" s="49"/>
      <c r="I42" s="23"/>
      <c r="J42" s="46"/>
    </row>
    <row r="43" spans="2:10" ht="22.5" customHeight="1" x14ac:dyDescent="0.25">
      <c r="B43" s="34">
        <v>25</v>
      </c>
      <c r="C43" s="35" t="s">
        <v>35</v>
      </c>
      <c r="D43" s="36">
        <v>100</v>
      </c>
      <c r="E43" s="37">
        <v>7500000</v>
      </c>
      <c r="F43" s="16">
        <f t="shared" si="2"/>
        <v>750000000</v>
      </c>
      <c r="G43" s="32"/>
      <c r="I43" s="23"/>
      <c r="J43" s="46"/>
    </row>
    <row r="44" spans="2:10" ht="22.5" customHeight="1" x14ac:dyDescent="0.25">
      <c r="B44" s="34">
        <v>26</v>
      </c>
      <c r="C44" s="35" t="s">
        <v>36</v>
      </c>
      <c r="D44" s="36">
        <v>100</v>
      </c>
      <c r="E44" s="37">
        <v>7500000</v>
      </c>
      <c r="F44" s="16">
        <f t="shared" si="2"/>
        <v>750000000</v>
      </c>
      <c r="G44" s="32"/>
      <c r="I44" s="23"/>
      <c r="J44" s="46"/>
    </row>
    <row r="45" spans="2:10" ht="22.5" customHeight="1" x14ac:dyDescent="0.25">
      <c r="B45" s="34">
        <v>27</v>
      </c>
      <c r="C45" s="35" t="s">
        <v>29</v>
      </c>
      <c r="D45" s="36">
        <v>100</v>
      </c>
      <c r="E45" s="37">
        <v>7500000</v>
      </c>
      <c r="F45" s="16">
        <f t="shared" si="2"/>
        <v>750000000</v>
      </c>
      <c r="G45" s="32"/>
      <c r="I45" s="23"/>
      <c r="J45" s="46"/>
    </row>
    <row r="46" spans="2:10" ht="22.5" customHeight="1" x14ac:dyDescent="0.25">
      <c r="B46" s="34">
        <v>28</v>
      </c>
      <c r="C46" s="35" t="s">
        <v>37</v>
      </c>
      <c r="D46" s="36">
        <v>100</v>
      </c>
      <c r="E46" s="37">
        <v>7500000</v>
      </c>
      <c r="F46" s="16">
        <f t="shared" si="2"/>
        <v>750000000</v>
      </c>
      <c r="G46" s="32"/>
      <c r="I46" s="23"/>
      <c r="J46" s="46"/>
    </row>
    <row r="47" spans="2:10" ht="22.5" customHeight="1" x14ac:dyDescent="0.25">
      <c r="B47" s="34">
        <v>29</v>
      </c>
      <c r="C47" s="35" t="s">
        <v>38</v>
      </c>
      <c r="D47" s="36">
        <v>100</v>
      </c>
      <c r="E47" s="37">
        <v>7500000</v>
      </c>
      <c r="F47" s="16">
        <f t="shared" si="2"/>
        <v>750000000</v>
      </c>
      <c r="G47" s="32"/>
      <c r="I47" s="23"/>
      <c r="J47" s="46"/>
    </row>
    <row r="48" spans="2:10" ht="22.5" customHeight="1" x14ac:dyDescent="0.25">
      <c r="B48" s="34">
        <v>30</v>
      </c>
      <c r="C48" s="35" t="s">
        <v>39</v>
      </c>
      <c r="D48" s="36">
        <v>100</v>
      </c>
      <c r="E48" s="37">
        <v>7500000</v>
      </c>
      <c r="F48" s="16">
        <f t="shared" si="2"/>
        <v>750000000</v>
      </c>
      <c r="G48" s="32"/>
      <c r="I48" s="23"/>
      <c r="J48" s="46"/>
    </row>
    <row r="49" spans="2:10" ht="22.5" customHeight="1" x14ac:dyDescent="0.25">
      <c r="B49" s="34">
        <v>31</v>
      </c>
      <c r="C49" s="35" t="s">
        <v>40</v>
      </c>
      <c r="D49" s="36">
        <v>100</v>
      </c>
      <c r="E49" s="37">
        <v>7500000</v>
      </c>
      <c r="F49" s="16">
        <f t="shared" si="2"/>
        <v>750000000</v>
      </c>
      <c r="G49" s="32"/>
      <c r="I49" s="23"/>
      <c r="J49" s="46"/>
    </row>
    <row r="50" spans="2:10" ht="22.5" customHeight="1" x14ac:dyDescent="0.25">
      <c r="B50" s="34">
        <v>32</v>
      </c>
      <c r="C50" s="35" t="s">
        <v>41</v>
      </c>
      <c r="D50" s="36">
        <v>100</v>
      </c>
      <c r="E50" s="37">
        <v>7500000</v>
      </c>
      <c r="F50" s="16">
        <f t="shared" si="2"/>
        <v>750000000</v>
      </c>
      <c r="G50" s="32"/>
      <c r="I50" s="23"/>
      <c r="J50" s="46"/>
    </row>
    <row r="51" spans="2:10" ht="22.5" customHeight="1" x14ac:dyDescent="0.25">
      <c r="B51" s="34">
        <v>33</v>
      </c>
      <c r="C51" s="35" t="s">
        <v>42</v>
      </c>
      <c r="D51" s="36">
        <v>100</v>
      </c>
      <c r="E51" s="37">
        <v>7500000</v>
      </c>
      <c r="F51" s="16">
        <f t="shared" si="2"/>
        <v>750000000</v>
      </c>
      <c r="G51" s="32"/>
      <c r="I51" s="23"/>
      <c r="J51" s="46"/>
    </row>
    <row r="52" spans="2:10" ht="22.5" customHeight="1" x14ac:dyDescent="0.25">
      <c r="B52" s="34">
        <v>34</v>
      </c>
      <c r="C52" s="35" t="s">
        <v>43</v>
      </c>
      <c r="D52" s="36">
        <v>100</v>
      </c>
      <c r="E52" s="37">
        <v>7500000</v>
      </c>
      <c r="F52" s="16">
        <f t="shared" si="2"/>
        <v>750000000</v>
      </c>
      <c r="G52" s="32"/>
      <c r="I52" s="23"/>
      <c r="J52" s="46"/>
    </row>
    <row r="53" spans="2:10" ht="22.5" customHeight="1" x14ac:dyDescent="0.25">
      <c r="B53" s="34">
        <v>35</v>
      </c>
      <c r="C53" s="35" t="s">
        <v>44</v>
      </c>
      <c r="D53" s="36">
        <v>100</v>
      </c>
      <c r="E53" s="37">
        <v>7500000</v>
      </c>
      <c r="F53" s="16">
        <f t="shared" si="2"/>
        <v>750000000</v>
      </c>
      <c r="G53" s="32"/>
      <c r="I53" s="23"/>
      <c r="J53" s="46"/>
    </row>
    <row r="54" spans="2:10" ht="22.5" customHeight="1" x14ac:dyDescent="0.25">
      <c r="B54" s="50">
        <v>36</v>
      </c>
      <c r="C54" s="52" t="s">
        <v>45</v>
      </c>
      <c r="D54" s="51">
        <v>100</v>
      </c>
      <c r="E54" s="16">
        <v>7500000</v>
      </c>
      <c r="F54" s="16">
        <f t="shared" si="2"/>
        <v>750000000</v>
      </c>
      <c r="G54" s="49"/>
      <c r="I54" s="23"/>
      <c r="J54" s="46"/>
    </row>
    <row r="55" spans="2:10" ht="22.5" customHeight="1" x14ac:dyDescent="0.25">
      <c r="B55" s="34">
        <v>37</v>
      </c>
      <c r="C55" s="35" t="s">
        <v>46</v>
      </c>
      <c r="D55" s="36">
        <v>100</v>
      </c>
      <c r="E55" s="37">
        <v>7500000</v>
      </c>
      <c r="F55" s="16">
        <f t="shared" si="2"/>
        <v>750000000</v>
      </c>
      <c r="G55" s="32"/>
      <c r="I55" s="23"/>
      <c r="J55" s="46"/>
    </row>
    <row r="56" spans="2:10" ht="22.5" customHeight="1" x14ac:dyDescent="0.25">
      <c r="B56" s="34">
        <v>38</v>
      </c>
      <c r="C56" s="35" t="s">
        <v>47</v>
      </c>
      <c r="D56" s="36">
        <v>100</v>
      </c>
      <c r="E56" s="37">
        <v>7500000</v>
      </c>
      <c r="F56" s="16">
        <f t="shared" si="2"/>
        <v>750000000</v>
      </c>
      <c r="G56" s="32"/>
      <c r="I56" s="23"/>
      <c r="J56" s="46"/>
    </row>
    <row r="57" spans="2:10" ht="22.5" customHeight="1" x14ac:dyDescent="0.25">
      <c r="B57" s="34" t="s">
        <v>13</v>
      </c>
      <c r="C57" s="57" t="s">
        <v>56</v>
      </c>
      <c r="D57" s="57"/>
      <c r="E57" s="57"/>
      <c r="F57" s="48">
        <f>SUBTOTAL(9,F58:F62)</f>
        <v>3250000000</v>
      </c>
      <c r="G57" s="32"/>
      <c r="I57" s="23"/>
      <c r="J57" s="46"/>
    </row>
    <row r="58" spans="2:10" ht="22.5" customHeight="1" x14ac:dyDescent="0.25">
      <c r="B58" s="34">
        <v>39</v>
      </c>
      <c r="C58" s="35" t="s">
        <v>57</v>
      </c>
      <c r="D58" s="36">
        <v>100</v>
      </c>
      <c r="E58" s="37">
        <v>6500000</v>
      </c>
      <c r="F58" s="16">
        <f t="shared" ref="F58:F62" si="3">D58*E58</f>
        <v>650000000</v>
      </c>
      <c r="G58" s="32"/>
      <c r="I58" s="23"/>
      <c r="J58" s="46"/>
    </row>
    <row r="59" spans="2:10" ht="22.5" customHeight="1" x14ac:dyDescent="0.25">
      <c r="B59" s="34">
        <v>40</v>
      </c>
      <c r="C59" s="35" t="s">
        <v>58</v>
      </c>
      <c r="D59" s="36">
        <v>100</v>
      </c>
      <c r="E59" s="37">
        <v>6500000</v>
      </c>
      <c r="F59" s="16">
        <f t="shared" si="3"/>
        <v>650000000</v>
      </c>
      <c r="G59" s="32"/>
      <c r="I59" s="23"/>
      <c r="J59" s="46"/>
    </row>
    <row r="60" spans="2:10" ht="22.5" customHeight="1" x14ac:dyDescent="0.25">
      <c r="B60" s="34">
        <v>41</v>
      </c>
      <c r="C60" s="35" t="s">
        <v>59</v>
      </c>
      <c r="D60" s="36">
        <v>100</v>
      </c>
      <c r="E60" s="37">
        <v>6500000</v>
      </c>
      <c r="F60" s="16">
        <f t="shared" si="3"/>
        <v>650000000</v>
      </c>
      <c r="G60" s="32"/>
      <c r="I60" s="23"/>
      <c r="J60" s="46"/>
    </row>
    <row r="61" spans="2:10" ht="22.5" customHeight="1" x14ac:dyDescent="0.25">
      <c r="B61" s="34">
        <v>42</v>
      </c>
      <c r="C61" s="35" t="s">
        <v>60</v>
      </c>
      <c r="D61" s="36">
        <v>100</v>
      </c>
      <c r="E61" s="37">
        <v>6500000</v>
      </c>
      <c r="F61" s="16">
        <f t="shared" si="3"/>
        <v>650000000</v>
      </c>
      <c r="G61" s="32"/>
      <c r="I61" s="23"/>
      <c r="J61" s="46"/>
    </row>
    <row r="62" spans="2:10" ht="22.5" customHeight="1" x14ac:dyDescent="0.25">
      <c r="B62" s="34">
        <v>43</v>
      </c>
      <c r="C62" s="35" t="s">
        <v>61</v>
      </c>
      <c r="D62" s="36">
        <v>100</v>
      </c>
      <c r="E62" s="37">
        <v>6500000</v>
      </c>
      <c r="F62" s="16">
        <f t="shared" si="3"/>
        <v>650000000</v>
      </c>
      <c r="G62" s="32"/>
      <c r="I62" s="23"/>
      <c r="J62" s="46"/>
    </row>
    <row r="63" spans="2:10" ht="41.25" customHeight="1" x14ac:dyDescent="0.25">
      <c r="B63" s="34" t="s">
        <v>13</v>
      </c>
      <c r="C63" s="57" t="s">
        <v>69</v>
      </c>
      <c r="D63" s="57"/>
      <c r="E63" s="57"/>
      <c r="F63" s="48">
        <f>SUBTOTAL(9,F64:F64)</f>
        <v>828000000</v>
      </c>
      <c r="G63" s="32"/>
      <c r="I63" s="23"/>
      <c r="J63" s="46"/>
    </row>
    <row r="64" spans="2:10" ht="24.75" customHeight="1" x14ac:dyDescent="0.25">
      <c r="B64" s="34">
        <v>44</v>
      </c>
      <c r="C64" s="35" t="s">
        <v>62</v>
      </c>
      <c r="D64" s="51">
        <v>92</v>
      </c>
      <c r="E64" s="37">
        <f>7500000*1.2</f>
        <v>9000000</v>
      </c>
      <c r="F64" s="16">
        <f t="shared" si="2"/>
        <v>828000000</v>
      </c>
      <c r="G64" s="32" t="s">
        <v>27</v>
      </c>
    </row>
    <row r="65" spans="2:9" s="44" customFormat="1" ht="42" customHeight="1" x14ac:dyDescent="0.25">
      <c r="B65" s="38" t="s">
        <v>23</v>
      </c>
      <c r="C65" s="57" t="s">
        <v>63</v>
      </c>
      <c r="D65" s="57"/>
      <c r="E65" s="57"/>
      <c r="F65" s="39">
        <f>SUBTOTAL(9,F66:F67)</f>
        <v>1784160000</v>
      </c>
      <c r="G65" s="41"/>
      <c r="H65" s="42"/>
      <c r="I65" s="43"/>
    </row>
    <row r="66" spans="2:9" ht="29.25" customHeight="1" x14ac:dyDescent="0.25">
      <c r="B66" s="34" t="s">
        <v>13</v>
      </c>
      <c r="C66" s="57" t="s">
        <v>64</v>
      </c>
      <c r="D66" s="57"/>
      <c r="E66" s="57"/>
      <c r="F66" s="39">
        <f>SUBTOTAL(9,F67:F67)</f>
        <v>1784160000</v>
      </c>
      <c r="G66" s="32"/>
      <c r="I66" s="47"/>
    </row>
    <row r="67" spans="2:9" ht="24.75" customHeight="1" x14ac:dyDescent="0.25">
      <c r="B67" s="34">
        <v>1</v>
      </c>
      <c r="C67" s="35" t="s">
        <v>65</v>
      </c>
      <c r="D67" s="36">
        <v>53.1</v>
      </c>
      <c r="E67" s="37">
        <f>28000000*1.2</f>
        <v>33600000</v>
      </c>
      <c r="F67" s="16">
        <f t="shared" ref="F67" si="4">D67*E67</f>
        <v>1784160000</v>
      </c>
      <c r="G67" s="32" t="s">
        <v>27</v>
      </c>
    </row>
    <row r="68" spans="2:9" ht="38.25" thickBot="1" x14ac:dyDescent="0.3">
      <c r="B68" s="17" t="s">
        <v>14</v>
      </c>
      <c r="C68" s="18">
        <f>COUNTIF(C16:C67,"Lô*")+1</f>
        <v>45</v>
      </c>
      <c r="D68" s="31">
        <f>SUBTOTAL(9,D16:D67)</f>
        <v>4445.1000000000004</v>
      </c>
      <c r="E68" s="18"/>
      <c r="F68" s="33">
        <f>SUBTOTAL(9,F16:F67)</f>
        <v>32162160000</v>
      </c>
      <c r="G68" s="19"/>
      <c r="I68" s="23"/>
    </row>
    <row r="69" spans="2:9" ht="19.5" customHeight="1" thickTop="1" x14ac:dyDescent="0.25">
      <c r="B69" s="55" t="s">
        <v>15</v>
      </c>
      <c r="C69" s="55"/>
      <c r="D69" s="55"/>
      <c r="E69" s="55"/>
      <c r="F69" s="55"/>
      <c r="G69" s="55"/>
    </row>
    <row r="70" spans="2:9" ht="42.75" customHeight="1" x14ac:dyDescent="0.25">
      <c r="B70" s="53" t="s">
        <v>19</v>
      </c>
      <c r="C70" s="53"/>
      <c r="D70" s="53"/>
      <c r="E70" s="53"/>
      <c r="F70" s="53"/>
      <c r="G70" s="53"/>
    </row>
    <row r="71" spans="2:9" ht="21.75" customHeight="1" x14ac:dyDescent="0.25">
      <c r="B71" s="20" t="s">
        <v>16</v>
      </c>
      <c r="E71" s="54" t="s">
        <v>18</v>
      </c>
      <c r="F71" s="54"/>
      <c r="G71" s="54"/>
    </row>
    <row r="72" spans="2:9" ht="20.25" customHeight="1" x14ac:dyDescent="0.25">
      <c r="B72" s="56" t="s">
        <v>21</v>
      </c>
      <c r="C72" s="56"/>
      <c r="D72" s="56"/>
      <c r="E72" s="54"/>
      <c r="F72" s="54"/>
      <c r="G72" s="54"/>
    </row>
    <row r="73" spans="2:9" ht="7.5" customHeight="1" x14ac:dyDescent="0.25">
      <c r="B73" s="56"/>
      <c r="C73" s="56"/>
      <c r="D73" s="56"/>
    </row>
    <row r="74" spans="2:9" ht="18.75" customHeight="1" x14ac:dyDescent="0.25">
      <c r="B74" s="56"/>
      <c r="C74" s="56"/>
      <c r="D74" s="56"/>
    </row>
    <row r="75" spans="2:9" ht="15" customHeight="1" x14ac:dyDescent="0.25">
      <c r="B75" s="56"/>
      <c r="C75" s="56"/>
      <c r="D75" s="56"/>
    </row>
    <row r="76" spans="2:9" ht="13.5" customHeight="1" x14ac:dyDescent="0.25">
      <c r="B76" s="56"/>
      <c r="C76" s="56"/>
      <c r="D76" s="56"/>
    </row>
    <row r="77" spans="2:9" ht="18" customHeight="1" x14ac:dyDescent="0.25">
      <c r="B77" s="56"/>
      <c r="C77" s="56"/>
      <c r="D77" s="56"/>
    </row>
    <row r="78" spans="2:9" ht="18.75" customHeight="1" x14ac:dyDescent="0.25">
      <c r="B78" s="56"/>
      <c r="C78" s="56"/>
      <c r="D78" s="56"/>
      <c r="E78" s="54" t="s">
        <v>25</v>
      </c>
      <c r="F78" s="54"/>
      <c r="G78" s="54"/>
    </row>
    <row r="79" spans="2:9" ht="18.75" x14ac:dyDescent="0.25">
      <c r="B79" s="56"/>
      <c r="C79" s="56"/>
      <c r="D79" s="56"/>
      <c r="F79" s="5" t="s">
        <v>26</v>
      </c>
    </row>
    <row r="80" spans="2:9" x14ac:dyDescent="0.25">
      <c r="B80" s="7"/>
      <c r="C80" s="9"/>
    </row>
    <row r="81" spans="2:3" x14ac:dyDescent="0.25">
      <c r="B81" s="8"/>
      <c r="C81" s="9"/>
    </row>
    <row r="82" spans="2:3" x14ac:dyDescent="0.25">
      <c r="B82" s="10"/>
    </row>
  </sheetData>
  <mergeCells count="26">
    <mergeCell ref="B6:G6"/>
    <mergeCell ref="B7:G7"/>
    <mergeCell ref="B9:G9"/>
    <mergeCell ref="B10:G10"/>
    <mergeCell ref="B11:G11"/>
    <mergeCell ref="B1:D1"/>
    <mergeCell ref="B2:D2"/>
    <mergeCell ref="E2:G2"/>
    <mergeCell ref="E1:G1"/>
    <mergeCell ref="B4:D4"/>
    <mergeCell ref="I10:N10"/>
    <mergeCell ref="E78:G78"/>
    <mergeCell ref="B69:G69"/>
    <mergeCell ref="B70:G70"/>
    <mergeCell ref="E71:G72"/>
    <mergeCell ref="B13:G13"/>
    <mergeCell ref="B72:D79"/>
    <mergeCell ref="C16:E16"/>
    <mergeCell ref="C17:E17"/>
    <mergeCell ref="B14:G14"/>
    <mergeCell ref="B12:G12"/>
    <mergeCell ref="C65:E65"/>
    <mergeCell ref="C66:E66"/>
    <mergeCell ref="C57:E57"/>
    <mergeCell ref="C40:E40"/>
    <mergeCell ref="C63:E63"/>
  </mergeCells>
  <pageMargins left="0.70866141732283472" right="0.31496062992125984" top="0.59055118110236227" bottom="0.59055118110236227" header="0.31496062992125984" footer="0.59055118110236227"/>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2023-10-20T03:02:49Z</cp:lastPrinted>
  <dcterms:created xsi:type="dcterms:W3CDTF">2019-12-10T09:10:30Z</dcterms:created>
  <dcterms:modified xsi:type="dcterms:W3CDTF">2023-10-20T03:03:43Z</dcterms:modified>
</cp:coreProperties>
</file>