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" windowWidth="13332" windowHeight="7680"/>
  </bookViews>
  <sheets>
    <sheet name="VPS" sheetId="1" r:id="rId1"/>
    <sheet name="STP 2024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6" i="1" l="1"/>
  <c r="C56" i="1"/>
  <c r="D55" i="1"/>
  <c r="C55" i="1" s="1"/>
  <c r="E54" i="1"/>
  <c r="D54" i="1"/>
  <c r="C54" i="1" s="1"/>
  <c r="D53" i="1"/>
  <c r="C53" i="1"/>
  <c r="D52" i="1"/>
  <c r="C52" i="1"/>
  <c r="E51" i="1"/>
  <c r="D51" i="1"/>
  <c r="C51" i="1" s="1"/>
  <c r="D50" i="1"/>
  <c r="C50" i="1"/>
  <c r="D49" i="1"/>
  <c r="C49" i="1"/>
  <c r="E48" i="1"/>
  <c r="D48" i="1" s="1"/>
  <c r="C48" i="1" s="1"/>
  <c r="D46" i="1"/>
  <c r="C46" i="1" s="1"/>
  <c r="E45" i="1"/>
  <c r="D45" i="1"/>
  <c r="C45" i="1" s="1"/>
  <c r="E44" i="1"/>
  <c r="D44" i="1" s="1"/>
  <c r="C44" i="1" s="1"/>
  <c r="E43" i="1"/>
  <c r="D43" i="1" s="1"/>
  <c r="C43" i="1" s="1"/>
  <c r="E42" i="1"/>
  <c r="D42" i="1" s="1"/>
  <c r="C42" i="1" s="1"/>
  <c r="E41" i="1"/>
  <c r="E40" i="1" s="1"/>
  <c r="D40" i="1" s="1"/>
  <c r="C40" i="1" s="1"/>
  <c r="D41" i="1"/>
  <c r="C41" i="1"/>
  <c r="E39" i="1"/>
  <c r="D39" i="1" s="1"/>
  <c r="C39" i="1" s="1"/>
  <c r="E38" i="1"/>
  <c r="D38" i="1" s="1"/>
  <c r="C38" i="1" s="1"/>
  <c r="E37" i="1"/>
  <c r="D37" i="1"/>
  <c r="C37" i="1"/>
  <c r="E36" i="1"/>
  <c r="D36" i="1"/>
  <c r="C36" i="1" s="1"/>
  <c r="E35" i="1"/>
  <c r="D35" i="1"/>
  <c r="C35" i="1" s="1"/>
  <c r="D32" i="1"/>
  <c r="C32" i="1"/>
  <c r="D29" i="1"/>
  <c r="C29" i="1" s="1"/>
  <c r="D28" i="1"/>
  <c r="C28" i="1" s="1"/>
  <c r="E27" i="1"/>
  <c r="D25" i="1"/>
  <c r="C25" i="1"/>
  <c r="D24" i="1"/>
  <c r="C24" i="1"/>
  <c r="D23" i="1"/>
  <c r="C23" i="1" s="1"/>
  <c r="D22" i="1"/>
  <c r="C22" i="1" s="1"/>
  <c r="D21" i="1"/>
  <c r="C21" i="1"/>
  <c r="D20" i="1"/>
  <c r="C20" i="1"/>
  <c r="D19" i="1"/>
  <c r="C19" i="1" s="1"/>
  <c r="E19" i="1"/>
  <c r="D18" i="1"/>
  <c r="C18" i="1" s="1"/>
  <c r="D17" i="1"/>
  <c r="C17" i="1"/>
  <c r="D16" i="1"/>
  <c r="C16" i="1" s="1"/>
  <c r="D15" i="1"/>
  <c r="C15" i="1"/>
  <c r="D14" i="1"/>
  <c r="C14" i="1"/>
  <c r="E13" i="1"/>
  <c r="E12" i="1" l="1"/>
  <c r="D12" i="1" s="1"/>
  <c r="C12" i="1" s="1"/>
  <c r="E34" i="1"/>
  <c r="E33" i="1" s="1"/>
  <c r="D33" i="1" s="1"/>
  <c r="C33" i="1" s="1"/>
  <c r="D13" i="1"/>
  <c r="C13" i="1" s="1"/>
  <c r="E31" i="1"/>
  <c r="E47" i="1"/>
  <c r="D47" i="1" s="1"/>
  <c r="C47" i="1" s="1"/>
  <c r="F28" i="2"/>
  <c r="D12" i="2"/>
  <c r="C47" i="2"/>
  <c r="D47" i="2"/>
  <c r="I51" i="2"/>
  <c r="E48" i="2"/>
  <c r="E47" i="2" s="1"/>
  <c r="D40" i="2"/>
  <c r="D34" i="1" l="1"/>
  <c r="C34" i="1" s="1"/>
  <c r="D31" i="1"/>
  <c r="C31" i="1" s="1"/>
  <c r="E30" i="1"/>
  <c r="D27" i="1"/>
  <c r="C27" i="1" s="1"/>
  <c r="E45" i="2"/>
  <c r="D45" i="2" s="1"/>
  <c r="C45" i="2" s="1"/>
  <c r="E41" i="2"/>
  <c r="E39" i="2"/>
  <c r="D39" i="2" s="1"/>
  <c r="C39" i="2" s="1"/>
  <c r="E38" i="2"/>
  <c r="D38" i="2" s="1"/>
  <c r="C38" i="2" s="1"/>
  <c r="E37" i="2"/>
  <c r="D37" i="2" s="1"/>
  <c r="C37" i="2" s="1"/>
  <c r="E36" i="2"/>
  <c r="D36" i="2" s="1"/>
  <c r="C36" i="2" s="1"/>
  <c r="E35" i="2"/>
  <c r="E19" i="2"/>
  <c r="D24" i="2"/>
  <c r="C24" i="2" s="1"/>
  <c r="D18" i="2"/>
  <c r="C18" i="2" s="1"/>
  <c r="E13" i="2"/>
  <c r="D56" i="2"/>
  <c r="C56" i="2" s="1"/>
  <c r="D55" i="2"/>
  <c r="C55" i="2" s="1"/>
  <c r="I54" i="2"/>
  <c r="E54" i="2"/>
  <c r="D53" i="2"/>
  <c r="C53" i="2" s="1"/>
  <c r="D52" i="2"/>
  <c r="C52" i="2" s="1"/>
  <c r="E51" i="2"/>
  <c r="D50" i="2"/>
  <c r="C50" i="2" s="1"/>
  <c r="D49" i="2"/>
  <c r="C49" i="2" s="1"/>
  <c r="D48" i="2"/>
  <c r="C48" i="2" s="1"/>
  <c r="H46" i="2"/>
  <c r="G46" i="2"/>
  <c r="G40" i="2" s="1"/>
  <c r="G33" i="2" s="1"/>
  <c r="F46" i="2"/>
  <c r="E44" i="2"/>
  <c r="D44" i="2" s="1"/>
  <c r="C44" i="2" s="1"/>
  <c r="E43" i="2"/>
  <c r="D43" i="2" s="1"/>
  <c r="C43" i="2" s="1"/>
  <c r="H42" i="2"/>
  <c r="G42" i="2"/>
  <c r="F42" i="2"/>
  <c r="E42" i="2"/>
  <c r="I40" i="2"/>
  <c r="I33" i="2"/>
  <c r="D32" i="2"/>
  <c r="C32" i="2" s="1"/>
  <c r="D29" i="2"/>
  <c r="C29" i="2" s="1"/>
  <c r="I27" i="2"/>
  <c r="I26" i="2" s="1"/>
  <c r="E27" i="2"/>
  <c r="D25" i="2"/>
  <c r="C25" i="2" s="1"/>
  <c r="D23" i="2"/>
  <c r="C23" i="2" s="1"/>
  <c r="D22" i="2"/>
  <c r="C22" i="2" s="1"/>
  <c r="D21" i="2"/>
  <c r="C21" i="2" s="1"/>
  <c r="D20" i="2"/>
  <c r="C20" i="2" s="1"/>
  <c r="I19" i="2"/>
  <c r="H19" i="2"/>
  <c r="G19" i="2"/>
  <c r="F19" i="2"/>
  <c r="D17" i="2"/>
  <c r="C17" i="2" s="1"/>
  <c r="D16" i="2"/>
  <c r="C16" i="2" s="1"/>
  <c r="D15" i="2"/>
  <c r="C15" i="2" s="1"/>
  <c r="D14" i="2"/>
  <c r="C14" i="2" s="1"/>
  <c r="I13" i="2"/>
  <c r="I12" i="2" s="1"/>
  <c r="H13" i="2"/>
  <c r="G13" i="2"/>
  <c r="F13" i="2"/>
  <c r="F12" i="2" s="1"/>
  <c r="D50" i="3"/>
  <c r="C50" i="3" s="1"/>
  <c r="D49" i="3"/>
  <c r="C49" i="3" s="1"/>
  <c r="D44" i="3"/>
  <c r="C44" i="3" s="1"/>
  <c r="C43" i="3"/>
  <c r="F39" i="3"/>
  <c r="H39" i="3"/>
  <c r="H32" i="3" s="1"/>
  <c r="E12" i="3"/>
  <c r="E13" i="3"/>
  <c r="E19" i="3"/>
  <c r="D27" i="3"/>
  <c r="D24" i="3"/>
  <c r="C24" i="3" s="1"/>
  <c r="D43" i="3"/>
  <c r="D42" i="3"/>
  <c r="C42" i="3" s="1"/>
  <c r="E34" i="3"/>
  <c r="D36" i="3"/>
  <c r="C36" i="3" s="1"/>
  <c r="D38" i="3"/>
  <c r="C38" i="3" s="1"/>
  <c r="D21" i="3"/>
  <c r="C21" i="3" s="1"/>
  <c r="D22" i="3"/>
  <c r="C22" i="3" s="1"/>
  <c r="D23" i="3"/>
  <c r="C23" i="3" s="1"/>
  <c r="D15" i="3"/>
  <c r="C15" i="3" s="1"/>
  <c r="D16" i="3"/>
  <c r="C16" i="3" s="1"/>
  <c r="D17" i="3"/>
  <c r="C17" i="3" s="1"/>
  <c r="D18" i="3"/>
  <c r="C18" i="3" s="1"/>
  <c r="D53" i="3"/>
  <c r="C53" i="3" s="1"/>
  <c r="D52" i="3"/>
  <c r="C52" i="3" s="1"/>
  <c r="E51" i="3"/>
  <c r="D51" i="3" s="1"/>
  <c r="C51" i="3" s="1"/>
  <c r="E46" i="3"/>
  <c r="D46" i="3" s="1"/>
  <c r="C46" i="3" s="1"/>
  <c r="E45" i="3"/>
  <c r="D45" i="3" s="1"/>
  <c r="C45" i="3" s="1"/>
  <c r="H41" i="3"/>
  <c r="H26" i="3" s="1"/>
  <c r="H25" i="3" s="1"/>
  <c r="G41" i="3"/>
  <c r="F41" i="3"/>
  <c r="E40" i="3"/>
  <c r="D40" i="3" s="1"/>
  <c r="C40" i="3" s="1"/>
  <c r="F32" i="3"/>
  <c r="D31" i="3"/>
  <c r="C31" i="3"/>
  <c r="D30" i="3"/>
  <c r="C30" i="3" s="1"/>
  <c r="E29" i="3"/>
  <c r="D29" i="3" s="1"/>
  <c r="C29" i="3" s="1"/>
  <c r="D28" i="3"/>
  <c r="C28" i="3"/>
  <c r="G26" i="3"/>
  <c r="G25" i="3" s="1"/>
  <c r="E26" i="3"/>
  <c r="D20" i="3"/>
  <c r="C20" i="3" s="1"/>
  <c r="H19" i="3"/>
  <c r="G19" i="3"/>
  <c r="F19" i="3"/>
  <c r="D14" i="3"/>
  <c r="C14" i="3" s="1"/>
  <c r="H13" i="3"/>
  <c r="G13" i="3"/>
  <c r="F13" i="3"/>
  <c r="D13" i="3" s="1"/>
  <c r="C13" i="3" s="1"/>
  <c r="G12" i="3"/>
  <c r="D30" i="1" l="1"/>
  <c r="C30" i="1" s="1"/>
  <c r="E26" i="1"/>
  <c r="D26" i="1" s="1"/>
  <c r="C26" i="1" s="1"/>
  <c r="D35" i="2"/>
  <c r="C35" i="2" s="1"/>
  <c r="E34" i="2"/>
  <c r="I47" i="2"/>
  <c r="F27" i="2"/>
  <c r="F26" i="2" s="1"/>
  <c r="G12" i="2"/>
  <c r="E40" i="2"/>
  <c r="E31" i="2" s="1"/>
  <c r="D46" i="2"/>
  <c r="C46" i="2" s="1"/>
  <c r="D42" i="2"/>
  <c r="C42" i="2" s="1"/>
  <c r="D54" i="2"/>
  <c r="C54" i="2" s="1"/>
  <c r="F40" i="2"/>
  <c r="G28" i="2"/>
  <c r="G27" i="2" s="1"/>
  <c r="G26" i="2" s="1"/>
  <c r="D51" i="2"/>
  <c r="C51" i="2" s="1"/>
  <c r="E12" i="2"/>
  <c r="D34" i="2"/>
  <c r="C34" i="2" s="1"/>
  <c r="H12" i="2"/>
  <c r="H28" i="2"/>
  <c r="H40" i="2"/>
  <c r="H33" i="2" s="1"/>
  <c r="D19" i="2"/>
  <c r="C19" i="2" s="1"/>
  <c r="D41" i="2"/>
  <c r="C41" i="2" s="1"/>
  <c r="D13" i="2"/>
  <c r="C13" i="2" s="1"/>
  <c r="E36" i="3"/>
  <c r="D34" i="3"/>
  <c r="C34" i="3" s="1"/>
  <c r="E38" i="3"/>
  <c r="D37" i="3"/>
  <c r="E39" i="3"/>
  <c r="D35" i="3"/>
  <c r="G39" i="3"/>
  <c r="G32" i="3" s="1"/>
  <c r="H12" i="3"/>
  <c r="F12" i="3"/>
  <c r="D12" i="3" s="1"/>
  <c r="C12" i="3" s="1"/>
  <c r="D19" i="3"/>
  <c r="C19" i="3" s="1"/>
  <c r="D41" i="3"/>
  <c r="C41" i="3" s="1"/>
  <c r="E25" i="3"/>
  <c r="H27" i="2" l="1"/>
  <c r="H26" i="2" s="1"/>
  <c r="D28" i="2"/>
  <c r="C28" i="2" s="1"/>
  <c r="F33" i="2"/>
  <c r="C40" i="2"/>
  <c r="C12" i="2"/>
  <c r="E33" i="2"/>
  <c r="C35" i="3"/>
  <c r="E35" i="3"/>
  <c r="C37" i="3"/>
  <c r="E37" i="3"/>
  <c r="D39" i="3"/>
  <c r="C39" i="3" s="1"/>
  <c r="C27" i="3"/>
  <c r="F26" i="3"/>
  <c r="D33" i="2" l="1"/>
  <c r="C33" i="2" s="1"/>
  <c r="D27" i="2"/>
  <c r="C27" i="2" s="1"/>
  <c r="D31" i="2"/>
  <c r="C31" i="2" s="1"/>
  <c r="E33" i="3"/>
  <c r="D26" i="3"/>
  <c r="C26" i="3" s="1"/>
  <c r="F25" i="3"/>
  <c r="E30" i="2" l="1"/>
  <c r="D30" i="2" s="1"/>
  <c r="C30" i="2" s="1"/>
  <c r="D33" i="3"/>
  <c r="C33" i="3" s="1"/>
  <c r="E32" i="3"/>
  <c r="D32" i="3" s="1"/>
  <c r="C32" i="3" s="1"/>
  <c r="D25" i="3"/>
  <c r="C25" i="3" s="1"/>
  <c r="E26" i="2" l="1"/>
  <c r="D26" i="2" l="1"/>
  <c r="C26" i="2" s="1"/>
</calcChain>
</file>

<file path=xl/sharedStrings.xml><?xml version="1.0" encoding="utf-8"?>
<sst xmlns="http://schemas.openxmlformats.org/spreadsheetml/2006/main" count="295" uniqueCount="67">
  <si>
    <t>SỞ TƯ PHÁP BÌNH ĐỊNH</t>
  </si>
  <si>
    <t>Chương: 414</t>
  </si>
  <si>
    <t>DỰ TOÁN THU - CHI NGÂN SÁCH ĐƯỢC GIAO</t>
  </si>
  <si>
    <t>Số TT</t>
  </si>
  <si>
    <t>Nội dung</t>
  </si>
  <si>
    <t>Tổng số được giao</t>
  </si>
  <si>
    <t>Tổng số đã phân bổ</t>
  </si>
  <si>
    <t>Trong đó</t>
  </si>
  <si>
    <t>Văn phòng Sở Tư pháp  1080812</t>
  </si>
  <si>
    <t>Phòng Công chứng số 1  1072357</t>
  </si>
  <si>
    <t>Phòng Công chứng số 2  1072054</t>
  </si>
  <si>
    <t>Phòng Công chứng số 3  1085053</t>
  </si>
  <si>
    <t>Trung tâm TGPL  1072770</t>
  </si>
  <si>
    <t>I</t>
  </si>
  <si>
    <t>Tổng số thu, chi, nộp ngân sách phí, lệ phí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</si>
  <si>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</si>
  <si>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</si>
  <si>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</si>
  <si>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</si>
  <si>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</si>
  <si>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</si>
  <si>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</si>
  <si>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 kinh tế</t>
  </si>
  <si>
    <t>a</t>
  </si>
  <si>
    <t>Kinh phí nhiệm vụ thường xuyên</t>
  </si>
  <si>
    <t>Kinh phí nhiệm vụ không thường xuyên</t>
  </si>
  <si>
    <t>b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</si>
  <si>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</si>
  <si>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</si>
  <si>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</si>
  <si>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</si>
  <si>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</si>
  <si>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</si>
  <si>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</si>
  <si>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</si>
  <si>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</si>
  <si>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Lệ phí cấp thẻ công chứng viên</t>
  </si>
  <si>
    <t>Phí cung cấp thông tin Lý lịch tư pháp</t>
  </si>
  <si>
    <t>Phí công chứng</t>
  </si>
  <si>
    <t>c</t>
  </si>
  <si>
    <t>VÀ PHÂN BỔ CHO CÁC ĐƠN VỊ TRỰC THUỘC NĂM 2020</t>
  </si>
  <si>
    <t>(Kèm theo Quyết định số      /QĐ-STP ngày     tháng      năm 2020 của Sở Tư pháp)</t>
  </si>
  <si>
    <t>d</t>
  </si>
  <si>
    <t>e</t>
  </si>
  <si>
    <t>Lệ phí hộ tịch</t>
  </si>
  <si>
    <t>Lệ phí đăng ký văn phòng luật sư</t>
  </si>
  <si>
    <t>Lệ phí đăng ký nuôi con nuôi</t>
  </si>
  <si>
    <t>Lệ phí xin nhập quốc tịch Việt Nam</t>
  </si>
  <si>
    <t>Phí thẩm định điều kiện hoạt động VP Công chứng</t>
  </si>
  <si>
    <t>Phí thẩm định đk đăng ký hoạt động của DN đấu giá TS</t>
  </si>
  <si>
    <t>Phí khai thác, sử dụng thông tin cơ sở dữ liệu hộ tịch</t>
  </si>
  <si>
    <t>DỰ TOÁN ĐIỀU CHỈNH THU - CHI NGÂN SÁCH NHÀ NƯỚC</t>
  </si>
  <si>
    <t>1.2.1</t>
  </si>
  <si>
    <t>1.2.2</t>
  </si>
  <si>
    <t>Kinh phí tổ chức cuộc thi tìm hiểu pháp luật về nghĩa vụ quân sự trên địa bàn tỉnh theo QĐ số 4265/QĐ_UBND ngày 18/11/2019</t>
  </si>
  <si>
    <t>Kinh phí mua bản sao giấy khai sinh cấp cho các xã, phường, thị trấn trên địa bàn tỉnh theo Thông tư số 04/2020/TT-BTP</t>
  </si>
  <si>
    <t xml:space="preserve">           ĐVT: 1.000 đồng</t>
  </si>
  <si>
    <t>Chi sự nghiệp giáo dục đào tạo</t>
  </si>
  <si>
    <t>Lệ phí cấp thẻ đấu giá viên</t>
  </si>
  <si>
    <t>f</t>
  </si>
  <si>
    <t>Lệ phí đăng ký quốc tịch</t>
  </si>
  <si>
    <t>Phí sử dụng thông tin cơ sở dữ liệu hộ tịch</t>
  </si>
  <si>
    <t>Phí xác nhận có quốc tịch Việt Nam, xác nhận là người gốc Việt Nam</t>
  </si>
  <si>
    <t>VÀ PHÂN BỔ CHO CÁC ĐƠN VỊ TRỰC THUỘC NĂM 2024</t>
  </si>
  <si>
    <t>(Kèm theo Quyết định số      /QĐ-STP ngày     tháng      năm 2024 của Sở Tư pháp)</t>
  </si>
  <si>
    <t>ĐVT: triệu đồng</t>
  </si>
  <si>
    <t xml:space="preserve">         ĐVT: triệu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</si>
</sst>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VNI-Times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2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/>
    <xf numFmtId="164" fontId="8" fillId="0" borderId="1" xfId="1" applyNumberFormat="1" applyFont="1" applyBorder="1"/>
    <xf numFmtId="0" fontId="12" fillId="0" borderId="1" xfId="0" applyFont="1" applyBorder="1"/>
    <xf numFmtId="0" fontId="13" fillId="0" borderId="1" xfId="0" applyFont="1" applyBorder="1"/>
    <xf numFmtId="164" fontId="12" fillId="0" borderId="1" xfId="1" applyNumberFormat="1" applyFont="1" applyBorder="1"/>
    <xf numFmtId="0" fontId="12" fillId="0" borderId="0" xfId="0" applyFont="1"/>
    <xf numFmtId="165" fontId="8" fillId="0" borderId="1" xfId="1" applyNumberFormat="1" applyFont="1" applyBorder="1"/>
    <xf numFmtId="165" fontId="12" fillId="0" borderId="1" xfId="1" applyNumberFormat="1" applyFont="1" applyBorder="1"/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5" fontId="12" fillId="0" borderId="1" xfId="1" applyNumberFormat="1" applyFont="1" applyBorder="1" applyAlignment="1">
      <alignment vertical="center" wrapText="1"/>
    </xf>
    <xf numFmtId="164" fontId="12" fillId="0" borderId="1" xfId="1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64" fontId="8" fillId="0" borderId="1" xfId="0" applyNumberFormat="1" applyFont="1" applyBorder="1"/>
    <xf numFmtId="0" fontId="11" fillId="0" borderId="1" xfId="0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12" fillId="0" borderId="1" xfId="1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/>
    </xf>
    <xf numFmtId="164" fontId="12" fillId="0" borderId="1" xfId="1" applyNumberFormat="1" applyFont="1" applyBorder="1" applyAlignment="1">
      <alignment horizontal="right"/>
    </xf>
    <xf numFmtId="43" fontId="12" fillId="0" borderId="1" xfId="1" applyFont="1" applyBorder="1"/>
    <xf numFmtId="43" fontId="8" fillId="0" borderId="1" xfId="1" applyFont="1" applyBorder="1"/>
    <xf numFmtId="43" fontId="8" fillId="0" borderId="1" xfId="1" applyNumberFormat="1" applyFont="1" applyBorder="1"/>
    <xf numFmtId="165" fontId="8" fillId="0" borderId="1" xfId="1" applyNumberFormat="1" applyFont="1" applyBorder="1" applyAlignment="1">
      <alignment horizontal="right" vertical="center" wrapText="1"/>
    </xf>
    <xf numFmtId="165" fontId="12" fillId="0" borderId="1" xfId="1" applyNumberFormat="1" applyFont="1" applyBorder="1" applyAlignment="1">
      <alignment horizontal="right" vertical="center" wrapText="1"/>
    </xf>
    <xf numFmtId="164" fontId="12" fillId="0" borderId="1" xfId="0" applyNumberFormat="1" applyFont="1" applyBorder="1"/>
    <xf numFmtId="164" fontId="12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abSelected="1" workbookViewId="0">
      <selection activeCell="B12" sqref="B12"/>
    </sheetView>
  </sheetViews>
  <sheetFormatPr defaultColWidth="9.109375" defaultRowHeight="18" x14ac:dyDescent="0.35"/>
  <cols>
    <col min="1" max="1" width="5.6640625" style="2" customWidth="1"/>
    <col min="2" max="2" width="49.88671875" style="2" customWidth="1"/>
    <col min="3" max="3" width="13.33203125" style="2" customWidth="1"/>
    <col min="4" max="4" width="13.44140625" style="2" customWidth="1"/>
    <col min="5" max="5" width="11.77734375" style="2" customWidth="1"/>
    <col min="6" max="16384" width="9.109375" style="2"/>
  </cols>
  <sheetData>
    <row r="1" spans="1:5" x14ac:dyDescent="0.35">
      <c r="A1" s="5" t="s">
        <v>0</v>
      </c>
    </row>
    <row r="2" spans="1:5" x14ac:dyDescent="0.35">
      <c r="A2" s="5" t="s">
        <v>1</v>
      </c>
    </row>
    <row r="4" spans="1:5" ht="20.399999999999999" x14ac:dyDescent="0.35">
      <c r="A4" s="37" t="s">
        <v>2</v>
      </c>
      <c r="B4" s="37"/>
      <c r="C4" s="37"/>
      <c r="D4" s="37"/>
      <c r="E4" s="37"/>
    </row>
    <row r="5" spans="1:5" ht="20.399999999999999" x14ac:dyDescent="0.35">
      <c r="A5" s="37" t="s">
        <v>63</v>
      </c>
      <c r="B5" s="37"/>
      <c r="C5" s="37"/>
      <c r="D5" s="37"/>
      <c r="E5" s="37"/>
    </row>
    <row r="6" spans="1:5" x14ac:dyDescent="0.35">
      <c r="A6" s="38" t="s">
        <v>64</v>
      </c>
      <c r="B6" s="38"/>
      <c r="C6" s="38"/>
      <c r="D6" s="38"/>
      <c r="E6" s="38"/>
    </row>
    <row r="7" spans="1:5" x14ac:dyDescent="0.35">
      <c r="A7" s="3"/>
    </row>
    <row r="8" spans="1:5" x14ac:dyDescent="0.35">
      <c r="D8" s="1" t="s">
        <v>66</v>
      </c>
      <c r="E8" s="1"/>
    </row>
    <row r="9" spans="1:5" s="6" customFormat="1" ht="42" customHeight="1" x14ac:dyDescent="0.3">
      <c r="A9" s="39" t="s">
        <v>3</v>
      </c>
      <c r="B9" s="39" t="s">
        <v>4</v>
      </c>
      <c r="C9" s="39" t="s">
        <v>5</v>
      </c>
      <c r="D9" s="39" t="s">
        <v>6</v>
      </c>
      <c r="E9" s="41" t="s">
        <v>8</v>
      </c>
    </row>
    <row r="10" spans="1:5" s="6" customFormat="1" ht="13.8" x14ac:dyDescent="0.3">
      <c r="A10" s="39"/>
      <c r="B10" s="39"/>
      <c r="C10" s="39"/>
      <c r="D10" s="39"/>
      <c r="E10" s="41"/>
    </row>
    <row r="11" spans="1:5" s="8" customFormat="1" ht="13.8" x14ac:dyDescent="0.25">
      <c r="A11" s="7" t="s">
        <v>13</v>
      </c>
      <c r="B11" s="7" t="s">
        <v>14</v>
      </c>
      <c r="C11" s="7"/>
      <c r="D11" s="7"/>
      <c r="E11" s="7"/>
    </row>
    <row r="12" spans="1:5" s="8" customFormat="1" ht="13.8" x14ac:dyDescent="0.25">
      <c r="A12" s="7">
        <v>1</v>
      </c>
      <c r="B12" s="7" t="s">
        <v>15</v>
      </c>
      <c r="C12" s="9">
        <f>D12</f>
        <v>1828</v>
      </c>
      <c r="D12" s="9">
        <f>SUM(E12:E12)</f>
        <v>1828</v>
      </c>
      <c r="E12" s="9">
        <f>E13+E19</f>
        <v>1828</v>
      </c>
    </row>
    <row r="13" spans="1:5" s="8" customFormat="1" ht="13.8" x14ac:dyDescent="0.25">
      <c r="A13" s="7" t="s">
        <v>16</v>
      </c>
      <c r="B13" s="7" t="s">
        <v>17</v>
      </c>
      <c r="C13" s="9">
        <f>D13</f>
        <v>18</v>
      </c>
      <c r="D13" s="9">
        <f>SUM(E13:E13)</f>
        <v>18</v>
      </c>
      <c r="E13" s="9">
        <f>SUM(E14:E18)</f>
        <v>18</v>
      </c>
    </row>
    <row r="14" spans="1:5" s="13" customFormat="1" ht="15.6" x14ac:dyDescent="0.3">
      <c r="A14" s="42" t="s">
        <v>23</v>
      </c>
      <c r="B14" s="22" t="s">
        <v>36</v>
      </c>
      <c r="C14" s="9">
        <f t="shared" ref="C14:D53" si="0">D14</f>
        <v>3</v>
      </c>
      <c r="D14" s="9">
        <f>SUM(E14:E14)</f>
        <v>3</v>
      </c>
      <c r="E14" s="12">
        <v>3</v>
      </c>
    </row>
    <row r="15" spans="1:5" s="13" customFormat="1" ht="15.6" x14ac:dyDescent="0.25">
      <c r="A15" s="43" t="s">
        <v>26</v>
      </c>
      <c r="B15" s="17" t="s">
        <v>45</v>
      </c>
      <c r="C15" s="9">
        <f t="shared" si="0"/>
        <v>2</v>
      </c>
      <c r="D15" s="9">
        <f>E15</f>
        <v>2</v>
      </c>
      <c r="E15" s="12">
        <v>2</v>
      </c>
    </row>
    <row r="16" spans="1:5" s="13" customFormat="1" ht="15.6" x14ac:dyDescent="0.25">
      <c r="A16" s="43" t="s">
        <v>39</v>
      </c>
      <c r="B16" s="17" t="s">
        <v>58</v>
      </c>
      <c r="C16" s="9">
        <f t="shared" si="0"/>
        <v>2</v>
      </c>
      <c r="D16" s="9">
        <f>E16</f>
        <v>2</v>
      </c>
      <c r="E16" s="12">
        <v>2</v>
      </c>
    </row>
    <row r="17" spans="1:5" s="13" customFormat="1" ht="15.6" x14ac:dyDescent="0.3">
      <c r="A17" s="42" t="s">
        <v>42</v>
      </c>
      <c r="B17" s="22" t="s">
        <v>46</v>
      </c>
      <c r="C17" s="9">
        <f t="shared" si="0"/>
        <v>9</v>
      </c>
      <c r="D17" s="9">
        <f>E17</f>
        <v>9</v>
      </c>
      <c r="E17" s="12">
        <v>9</v>
      </c>
    </row>
    <row r="18" spans="1:5" s="13" customFormat="1" ht="15.6" x14ac:dyDescent="0.3">
      <c r="A18" s="42" t="s">
        <v>43</v>
      </c>
      <c r="B18" s="22" t="s">
        <v>60</v>
      </c>
      <c r="C18" s="9">
        <f>D18</f>
        <v>2</v>
      </c>
      <c r="D18" s="9">
        <f>E18</f>
        <v>2</v>
      </c>
      <c r="E18" s="12">
        <v>2</v>
      </c>
    </row>
    <row r="19" spans="1:5" s="8" customFormat="1" ht="13.8" x14ac:dyDescent="0.25">
      <c r="A19" s="7" t="s">
        <v>18</v>
      </c>
      <c r="B19" s="7" t="s">
        <v>19</v>
      </c>
      <c r="C19" s="9">
        <f t="shared" si="0"/>
        <v>1810</v>
      </c>
      <c r="D19" s="9">
        <f>SUM(E19:E19)</f>
        <v>1810</v>
      </c>
      <c r="E19" s="9">
        <f>SUM(E20:E24)</f>
        <v>1810</v>
      </c>
    </row>
    <row r="20" spans="1:5" s="13" customFormat="1" ht="15.6" x14ac:dyDescent="0.3">
      <c r="A20" s="42" t="s">
        <v>23</v>
      </c>
      <c r="B20" s="22" t="s">
        <v>37</v>
      </c>
      <c r="C20" s="9">
        <f t="shared" si="0"/>
        <v>1800</v>
      </c>
      <c r="D20" s="9">
        <f>SUM(E20:E20)</f>
        <v>1800</v>
      </c>
      <c r="E20" s="12">
        <v>1800</v>
      </c>
    </row>
    <row r="21" spans="1:5" s="13" customFormat="1" ht="15.6" x14ac:dyDescent="0.3">
      <c r="A21" s="42" t="s">
        <v>26</v>
      </c>
      <c r="B21" s="22" t="s">
        <v>48</v>
      </c>
      <c r="C21" s="9">
        <f t="shared" si="0"/>
        <v>4</v>
      </c>
      <c r="D21" s="28">
        <f>SUM(E21:E21)</f>
        <v>4</v>
      </c>
      <c r="E21" s="29">
        <v>4</v>
      </c>
    </row>
    <row r="22" spans="1:5" s="13" customFormat="1" ht="15.6" x14ac:dyDescent="0.3">
      <c r="A22" s="42" t="s">
        <v>39</v>
      </c>
      <c r="B22" s="22" t="s">
        <v>49</v>
      </c>
      <c r="C22" s="9">
        <f t="shared" si="0"/>
        <v>2</v>
      </c>
      <c r="D22" s="28">
        <f>SUM(E22:E22)</f>
        <v>2</v>
      </c>
      <c r="E22" s="29">
        <v>2</v>
      </c>
    </row>
    <row r="23" spans="1:5" s="13" customFormat="1" ht="15.6" x14ac:dyDescent="0.3">
      <c r="A23" s="42" t="s">
        <v>42</v>
      </c>
      <c r="B23" s="22" t="s">
        <v>61</v>
      </c>
      <c r="C23" s="9">
        <f t="shared" si="0"/>
        <v>1</v>
      </c>
      <c r="D23" s="28">
        <f>SUM(E23:E23)</f>
        <v>1</v>
      </c>
      <c r="E23" s="29">
        <v>1</v>
      </c>
    </row>
    <row r="24" spans="1:5" s="13" customFormat="1" ht="31.2" x14ac:dyDescent="0.25">
      <c r="A24" s="43" t="s">
        <v>43</v>
      </c>
      <c r="B24" s="17" t="s">
        <v>62</v>
      </c>
      <c r="C24" s="25">
        <f t="shared" si="0"/>
        <v>3</v>
      </c>
      <c r="D24" s="25">
        <f>SUM(E24:E24)</f>
        <v>3</v>
      </c>
      <c r="E24" s="26">
        <v>3</v>
      </c>
    </row>
    <row r="25" spans="1:5" s="13" customFormat="1" ht="15.6" x14ac:dyDescent="0.3">
      <c r="A25" s="42" t="s">
        <v>59</v>
      </c>
      <c r="B25" s="22" t="s">
        <v>38</v>
      </c>
      <c r="C25" s="9">
        <f t="shared" si="0"/>
        <v>0</v>
      </c>
      <c r="D25" s="9">
        <f>SUM(E25:E25)</f>
        <v>0</v>
      </c>
      <c r="E25" s="12"/>
    </row>
    <row r="26" spans="1:5" s="8" customFormat="1" ht="13.8" x14ac:dyDescent="0.25">
      <c r="A26" s="7">
        <v>2</v>
      </c>
      <c r="B26" s="7" t="s">
        <v>20</v>
      </c>
      <c r="C26" s="14">
        <f t="shared" si="0"/>
        <v>1537.4</v>
      </c>
      <c r="D26" s="14">
        <f>SUM(E26:E26)</f>
        <v>1537.4</v>
      </c>
      <c r="E26" s="14">
        <f>E27+E30</f>
        <v>1537.4</v>
      </c>
    </row>
    <row r="27" spans="1:5" s="8" customFormat="1" ht="13.8" x14ac:dyDescent="0.25">
      <c r="A27" s="7" t="s">
        <v>21</v>
      </c>
      <c r="B27" s="7" t="s">
        <v>22</v>
      </c>
      <c r="C27" s="9">
        <f t="shared" si="0"/>
        <v>0</v>
      </c>
      <c r="D27" s="9">
        <f>SUM(E27:E27)</f>
        <v>0</v>
      </c>
      <c r="E27" s="9">
        <f>E28+E29</f>
        <v>0</v>
      </c>
    </row>
    <row r="28" spans="1:5" s="13" customFormat="1" ht="13.8" x14ac:dyDescent="0.25">
      <c r="A28" s="10" t="s">
        <v>23</v>
      </c>
      <c r="B28" s="10" t="s">
        <v>24</v>
      </c>
      <c r="C28" s="9">
        <f t="shared" si="0"/>
        <v>0</v>
      </c>
      <c r="D28" s="9">
        <f>SUM(E28:E28)</f>
        <v>0</v>
      </c>
      <c r="E28" s="12"/>
    </row>
    <row r="29" spans="1:5" s="13" customFormat="1" ht="13.8" x14ac:dyDescent="0.25">
      <c r="A29" s="10" t="s">
        <v>26</v>
      </c>
      <c r="B29" s="10" t="s">
        <v>25</v>
      </c>
      <c r="C29" s="9">
        <f t="shared" si="0"/>
        <v>0</v>
      </c>
      <c r="D29" s="9">
        <f>SUM(E29:E29)</f>
        <v>0</v>
      </c>
      <c r="E29" s="12"/>
    </row>
    <row r="30" spans="1:5" s="8" customFormat="1" ht="13.8" x14ac:dyDescent="0.25">
      <c r="A30" s="7" t="s">
        <v>27</v>
      </c>
      <c r="B30" s="7" t="s">
        <v>28</v>
      </c>
      <c r="C30" s="14">
        <f t="shared" si="0"/>
        <v>1537.4</v>
      </c>
      <c r="D30" s="14">
        <f>SUM(E30:E30)</f>
        <v>1537.4</v>
      </c>
      <c r="E30" s="14">
        <f>E31</f>
        <v>1537.4</v>
      </c>
    </row>
    <row r="31" spans="1:5" s="13" customFormat="1" ht="13.8" x14ac:dyDescent="0.25">
      <c r="A31" s="10" t="s">
        <v>23</v>
      </c>
      <c r="B31" s="10" t="s">
        <v>29</v>
      </c>
      <c r="C31" s="14">
        <f t="shared" si="0"/>
        <v>1537.4</v>
      </c>
      <c r="D31" s="14">
        <f>SUM(E31:E31)</f>
        <v>1537.4</v>
      </c>
      <c r="E31" s="15">
        <f>E19-E40</f>
        <v>1537.4</v>
      </c>
    </row>
    <row r="32" spans="1:5" s="13" customFormat="1" ht="13.8" x14ac:dyDescent="0.25">
      <c r="A32" s="10" t="s">
        <v>26</v>
      </c>
      <c r="B32" s="10" t="s">
        <v>30</v>
      </c>
      <c r="C32" s="9">
        <f t="shared" si="0"/>
        <v>0</v>
      </c>
      <c r="D32" s="9">
        <f>SUM(E32:E32)</f>
        <v>0</v>
      </c>
      <c r="E32" s="12"/>
    </row>
    <row r="33" spans="1:5" s="8" customFormat="1" ht="13.8" x14ac:dyDescent="0.25">
      <c r="A33" s="7">
        <v>3</v>
      </c>
      <c r="B33" s="7" t="s">
        <v>31</v>
      </c>
      <c r="C33" s="32">
        <f t="shared" si="0"/>
        <v>290.59999999999997</v>
      </c>
      <c r="D33" s="32">
        <f>SUM(E33:E33)</f>
        <v>290.59999999999997</v>
      </c>
      <c r="E33" s="32">
        <f>E34+E40</f>
        <v>290.59999999999997</v>
      </c>
    </row>
    <row r="34" spans="1:5" s="8" customFormat="1" ht="13.8" x14ac:dyDescent="0.25">
      <c r="A34" s="7" t="s">
        <v>32</v>
      </c>
      <c r="B34" s="7" t="s">
        <v>17</v>
      </c>
      <c r="C34" s="9">
        <f t="shared" si="0"/>
        <v>18</v>
      </c>
      <c r="D34" s="9">
        <f>SUM(E34:E34)</f>
        <v>18</v>
      </c>
      <c r="E34" s="9">
        <f>SUM(E35:E39)</f>
        <v>18</v>
      </c>
    </row>
    <row r="35" spans="1:5" s="13" customFormat="1" ht="15.6" x14ac:dyDescent="0.3">
      <c r="A35" s="42" t="s">
        <v>23</v>
      </c>
      <c r="B35" s="22" t="s">
        <v>36</v>
      </c>
      <c r="C35" s="9">
        <f t="shared" si="0"/>
        <v>3</v>
      </c>
      <c r="D35" s="9">
        <f>SUM(E35:E35)</f>
        <v>3</v>
      </c>
      <c r="E35" s="12">
        <f>E14</f>
        <v>3</v>
      </c>
    </row>
    <row r="36" spans="1:5" s="13" customFormat="1" ht="15.6" x14ac:dyDescent="0.25">
      <c r="A36" s="43" t="s">
        <v>26</v>
      </c>
      <c r="B36" s="17" t="s">
        <v>45</v>
      </c>
      <c r="C36" s="9">
        <f t="shared" si="0"/>
        <v>2</v>
      </c>
      <c r="D36" s="9">
        <f>E36</f>
        <v>2</v>
      </c>
      <c r="E36" s="12">
        <f>E15</f>
        <v>2</v>
      </c>
    </row>
    <row r="37" spans="1:5" s="13" customFormat="1" ht="15.6" x14ac:dyDescent="0.25">
      <c r="A37" s="43" t="s">
        <v>39</v>
      </c>
      <c r="B37" s="17" t="s">
        <v>58</v>
      </c>
      <c r="C37" s="9">
        <f t="shared" si="0"/>
        <v>2</v>
      </c>
      <c r="D37" s="9">
        <f t="shared" si="0"/>
        <v>2</v>
      </c>
      <c r="E37" s="12">
        <f>E16</f>
        <v>2</v>
      </c>
    </row>
    <row r="38" spans="1:5" s="13" customFormat="1" ht="15.6" x14ac:dyDescent="0.3">
      <c r="A38" s="42" t="s">
        <v>42</v>
      </c>
      <c r="B38" s="22" t="s">
        <v>46</v>
      </c>
      <c r="C38" s="9">
        <f t="shared" si="0"/>
        <v>9</v>
      </c>
      <c r="D38" s="9">
        <f t="shared" si="0"/>
        <v>9</v>
      </c>
      <c r="E38" s="12">
        <f>E17</f>
        <v>9</v>
      </c>
    </row>
    <row r="39" spans="1:5" s="13" customFormat="1" ht="15.6" x14ac:dyDescent="0.3">
      <c r="A39" s="42" t="s">
        <v>43</v>
      </c>
      <c r="B39" s="22" t="s">
        <v>60</v>
      </c>
      <c r="C39" s="9">
        <f>D39</f>
        <v>2</v>
      </c>
      <c r="D39" s="9">
        <f>E39</f>
        <v>2</v>
      </c>
      <c r="E39" s="12">
        <f>E18</f>
        <v>2</v>
      </c>
    </row>
    <row r="40" spans="1:5" s="8" customFormat="1" ht="13.8" x14ac:dyDescent="0.25">
      <c r="A40" s="7" t="s">
        <v>33</v>
      </c>
      <c r="B40" s="7" t="s">
        <v>19</v>
      </c>
      <c r="C40" s="31">
        <f t="shared" si="0"/>
        <v>272.59999999999997</v>
      </c>
      <c r="D40" s="31">
        <f>SUM(E40:E40)</f>
        <v>272.59999999999997</v>
      </c>
      <c r="E40" s="31">
        <f>SUM(E41:E46)</f>
        <v>272.59999999999997</v>
      </c>
    </row>
    <row r="41" spans="1:5" s="13" customFormat="1" ht="15.6" x14ac:dyDescent="0.3">
      <c r="A41" s="42" t="s">
        <v>23</v>
      </c>
      <c r="B41" s="22" t="s">
        <v>37</v>
      </c>
      <c r="C41" s="14">
        <f t="shared" si="0"/>
        <v>270</v>
      </c>
      <c r="D41" s="14">
        <f>SUM(E41:E41)</f>
        <v>270</v>
      </c>
      <c r="E41" s="15">
        <f>E20*15%</f>
        <v>270</v>
      </c>
    </row>
    <row r="42" spans="1:5" s="13" customFormat="1" ht="15.6" x14ac:dyDescent="0.3">
      <c r="A42" s="42" t="s">
        <v>26</v>
      </c>
      <c r="B42" s="22" t="s">
        <v>48</v>
      </c>
      <c r="C42" s="14">
        <f t="shared" si="0"/>
        <v>0.4</v>
      </c>
      <c r="D42" s="14">
        <f>SUM(E42:E42)</f>
        <v>0.4</v>
      </c>
      <c r="E42" s="15">
        <f>E21*0.1</f>
        <v>0.4</v>
      </c>
    </row>
    <row r="43" spans="1:5" s="13" customFormat="1" ht="15.6" x14ac:dyDescent="0.3">
      <c r="A43" s="42" t="s">
        <v>39</v>
      </c>
      <c r="B43" s="22" t="s">
        <v>49</v>
      </c>
      <c r="C43" s="14">
        <f t="shared" si="0"/>
        <v>0.2</v>
      </c>
      <c r="D43" s="14">
        <f>SUM(E43:E43)</f>
        <v>0.2</v>
      </c>
      <c r="E43" s="15">
        <f>E22*0.1</f>
        <v>0.2</v>
      </c>
    </row>
    <row r="44" spans="1:5" s="13" customFormat="1" ht="15.6" x14ac:dyDescent="0.3">
      <c r="A44" s="42" t="s">
        <v>42</v>
      </c>
      <c r="B44" s="22" t="s">
        <v>61</v>
      </c>
      <c r="C44" s="14">
        <f t="shared" si="0"/>
        <v>0.5</v>
      </c>
      <c r="D44" s="14">
        <f>SUM(E44:E44)</f>
        <v>0.5</v>
      </c>
      <c r="E44" s="15">
        <f>E23*0.5</f>
        <v>0.5</v>
      </c>
    </row>
    <row r="45" spans="1:5" s="13" customFormat="1" ht="31.2" x14ac:dyDescent="0.25">
      <c r="A45" s="43" t="s">
        <v>43</v>
      </c>
      <c r="B45" s="17" t="s">
        <v>62</v>
      </c>
      <c r="C45" s="33">
        <f t="shared" si="0"/>
        <v>1.5</v>
      </c>
      <c r="D45" s="33">
        <f>E45</f>
        <v>1.5</v>
      </c>
      <c r="E45" s="34">
        <f>E24*0.5</f>
        <v>1.5</v>
      </c>
    </row>
    <row r="46" spans="1:5" s="13" customFormat="1" ht="15.6" x14ac:dyDescent="0.3">
      <c r="A46" s="42" t="s">
        <v>59</v>
      </c>
      <c r="B46" s="22" t="s">
        <v>38</v>
      </c>
      <c r="C46" s="9">
        <f t="shared" si="0"/>
        <v>0</v>
      </c>
      <c r="D46" s="9">
        <f>SUM(E46:E46)</f>
        <v>0</v>
      </c>
      <c r="E46" s="12"/>
    </row>
    <row r="47" spans="1:5" s="8" customFormat="1" ht="13.8" x14ac:dyDescent="0.25">
      <c r="A47" s="7" t="s">
        <v>34</v>
      </c>
      <c r="B47" s="7" t="s">
        <v>35</v>
      </c>
      <c r="C47" s="9">
        <f>D47</f>
        <v>9426</v>
      </c>
      <c r="D47" s="9">
        <f>SUM(E47:E47)</f>
        <v>9426</v>
      </c>
      <c r="E47" s="9">
        <f>E48+E54</f>
        <v>9426</v>
      </c>
    </row>
    <row r="48" spans="1:5" s="8" customFormat="1" ht="13.8" x14ac:dyDescent="0.25">
      <c r="A48" s="7">
        <v>1</v>
      </c>
      <c r="B48" s="7" t="s">
        <v>28</v>
      </c>
      <c r="C48" s="9">
        <f t="shared" si="0"/>
        <v>9396</v>
      </c>
      <c r="D48" s="9">
        <f>SUM(E48:E48)</f>
        <v>9396</v>
      </c>
      <c r="E48" s="9">
        <f>SUM(E49:E50)</f>
        <v>9396</v>
      </c>
    </row>
    <row r="49" spans="1:5" s="13" customFormat="1" ht="13.8" x14ac:dyDescent="0.25">
      <c r="A49" s="10" t="s">
        <v>16</v>
      </c>
      <c r="B49" s="10" t="s">
        <v>29</v>
      </c>
      <c r="C49" s="9">
        <f t="shared" si="0"/>
        <v>4865</v>
      </c>
      <c r="D49" s="9">
        <f>SUM(E49:E49)</f>
        <v>4865</v>
      </c>
      <c r="E49" s="12">
        <v>4865</v>
      </c>
    </row>
    <row r="50" spans="1:5" s="13" customFormat="1" ht="13.8" x14ac:dyDescent="0.25">
      <c r="A50" s="10" t="s">
        <v>18</v>
      </c>
      <c r="B50" s="10" t="s">
        <v>30</v>
      </c>
      <c r="C50" s="9">
        <f t="shared" si="0"/>
        <v>4531</v>
      </c>
      <c r="D50" s="9">
        <f>SUM(E50:E50)</f>
        <v>4531</v>
      </c>
      <c r="E50" s="12">
        <v>4531</v>
      </c>
    </row>
    <row r="51" spans="1:5" s="8" customFormat="1" ht="13.8" x14ac:dyDescent="0.25">
      <c r="A51" s="7">
        <v>2</v>
      </c>
      <c r="B51" s="7" t="s">
        <v>22</v>
      </c>
      <c r="C51" s="9">
        <f t="shared" si="0"/>
        <v>0</v>
      </c>
      <c r="D51" s="9">
        <f>SUM(E51:E51)</f>
        <v>0</v>
      </c>
      <c r="E51" s="9">
        <f>SUM(E52:E53)</f>
        <v>0</v>
      </c>
    </row>
    <row r="52" spans="1:5" s="13" customFormat="1" ht="13.8" x14ac:dyDescent="0.25">
      <c r="A52" s="10" t="s">
        <v>21</v>
      </c>
      <c r="B52" s="10" t="s">
        <v>29</v>
      </c>
      <c r="C52" s="9">
        <f t="shared" si="0"/>
        <v>0</v>
      </c>
      <c r="D52" s="9">
        <f>SUM(E52:E52)</f>
        <v>0</v>
      </c>
      <c r="E52" s="12"/>
    </row>
    <row r="53" spans="1:5" s="13" customFormat="1" ht="13.8" x14ac:dyDescent="0.25">
      <c r="A53" s="10" t="s">
        <v>27</v>
      </c>
      <c r="B53" s="10" t="s">
        <v>30</v>
      </c>
      <c r="C53" s="9">
        <f t="shared" si="0"/>
        <v>0</v>
      </c>
      <c r="D53" s="9">
        <f>SUM(E53:E53)</f>
        <v>0</v>
      </c>
      <c r="E53" s="12"/>
    </row>
    <row r="54" spans="1:5" s="8" customFormat="1" ht="13.8" x14ac:dyDescent="0.25">
      <c r="A54" s="7">
        <v>3</v>
      </c>
      <c r="B54" s="7" t="s">
        <v>57</v>
      </c>
      <c r="C54" s="9">
        <f t="shared" ref="C54:C56" si="1">D54</f>
        <v>30</v>
      </c>
      <c r="D54" s="9">
        <f>SUM(E54:E54)</f>
        <v>30</v>
      </c>
      <c r="E54" s="9">
        <f>SUM(E55:E56)</f>
        <v>30</v>
      </c>
    </row>
    <row r="55" spans="1:5" s="13" customFormat="1" ht="13.8" x14ac:dyDescent="0.25">
      <c r="A55" s="10" t="s">
        <v>21</v>
      </c>
      <c r="B55" s="10" t="s">
        <v>29</v>
      </c>
      <c r="C55" s="9">
        <f t="shared" si="1"/>
        <v>0</v>
      </c>
      <c r="D55" s="9">
        <f>SUM(E55:E55)</f>
        <v>0</v>
      </c>
      <c r="E55" s="12"/>
    </row>
    <row r="56" spans="1:5" s="13" customFormat="1" ht="13.8" x14ac:dyDescent="0.25">
      <c r="A56" s="10" t="s">
        <v>27</v>
      </c>
      <c r="B56" s="10" t="s">
        <v>30</v>
      </c>
      <c r="C56" s="9">
        <f t="shared" si="1"/>
        <v>30</v>
      </c>
      <c r="D56" s="9">
        <f>SUM(E56:E56)</f>
        <v>30</v>
      </c>
      <c r="E56" s="12">
        <v>30</v>
      </c>
    </row>
    <row r="57" spans="1:5" s="13" customFormat="1" ht="13.8" x14ac:dyDescent="0.25"/>
    <row r="58" spans="1:5" s="13" customFormat="1" ht="13.8" x14ac:dyDescent="0.25"/>
    <row r="59" spans="1:5" s="13" customFormat="1" ht="13.8" x14ac:dyDescent="0.25"/>
    <row r="60" spans="1:5" s="13" customFormat="1" ht="13.8" x14ac:dyDescent="0.25"/>
    <row r="61" spans="1:5" s="13" customFormat="1" ht="13.8" x14ac:dyDescent="0.25"/>
    <row r="62" spans="1:5" s="13" customFormat="1" ht="13.8" x14ac:dyDescent="0.25"/>
    <row r="63" spans="1:5" s="13" customFormat="1" ht="13.8" x14ac:dyDescent="0.25"/>
    <row r="64" spans="1:5" s="13" customFormat="1" ht="13.8" x14ac:dyDescent="0.25"/>
    <row r="65" s="13" customFormat="1" ht="13.8" x14ac:dyDescent="0.25"/>
    <row r="66" s="13" customFormat="1" ht="13.8" x14ac:dyDescent="0.25"/>
    <row r="67" s="13" customFormat="1" ht="13.8" x14ac:dyDescent="0.25"/>
    <row r="68" s="13" customFormat="1" ht="13.8" x14ac:dyDescent="0.25"/>
    <row r="69" s="13" customFormat="1" ht="13.8" x14ac:dyDescent="0.25"/>
    <row r="70" s="13" customFormat="1" ht="13.8" x14ac:dyDescent="0.25"/>
    <row r="71" s="13" customFormat="1" ht="13.8" x14ac:dyDescent="0.25"/>
    <row r="72" s="13" customFormat="1" ht="13.8" x14ac:dyDescent="0.25"/>
    <row r="73" s="13" customFormat="1" ht="13.8" x14ac:dyDescent="0.25"/>
    <row r="74" s="13" customFormat="1" ht="13.8" x14ac:dyDescent="0.25"/>
    <row r="75" s="13" customFormat="1" ht="13.8" x14ac:dyDescent="0.25"/>
    <row r="76" s="13" customFormat="1" ht="13.8" x14ac:dyDescent="0.25"/>
    <row r="77" s="13" customFormat="1" ht="13.8" x14ac:dyDescent="0.25"/>
    <row r="78" s="13" customFormat="1" ht="13.8" x14ac:dyDescent="0.25"/>
    <row r="79" s="13" customFormat="1" ht="13.8" x14ac:dyDescent="0.25"/>
    <row r="80" s="13" customFormat="1" ht="13.8" x14ac:dyDescent="0.25"/>
    <row r="81" s="13" customFormat="1" ht="13.8" x14ac:dyDescent="0.25"/>
    <row r="82" s="13" customFormat="1" ht="13.8" x14ac:dyDescent="0.25"/>
    <row r="83" s="13" customFormat="1" ht="13.8" x14ac:dyDescent="0.25"/>
    <row r="84" s="13" customFormat="1" ht="13.8" x14ac:dyDescent="0.25"/>
    <row r="85" s="13" customFormat="1" ht="13.8" x14ac:dyDescent="0.25"/>
    <row r="86" s="13" customFormat="1" ht="13.8" x14ac:dyDescent="0.25"/>
    <row r="87" s="13" customFormat="1" ht="13.8" x14ac:dyDescent="0.25"/>
    <row r="88" s="13" customFormat="1" ht="13.8" x14ac:dyDescent="0.25"/>
    <row r="89" s="13" customFormat="1" ht="13.8" x14ac:dyDescent="0.25"/>
    <row r="90" s="13" customFormat="1" ht="13.8" x14ac:dyDescent="0.25"/>
    <row r="91" s="13" customFormat="1" ht="13.8" x14ac:dyDescent="0.25"/>
    <row r="92" s="13" customFormat="1" ht="13.8" x14ac:dyDescent="0.25"/>
    <row r="93" s="13" customFormat="1" ht="13.8" x14ac:dyDescent="0.25"/>
    <row r="94" s="13" customFormat="1" ht="13.8" x14ac:dyDescent="0.25"/>
    <row r="95" s="13" customFormat="1" ht="13.8" x14ac:dyDescent="0.25"/>
    <row r="96" s="13" customFormat="1" ht="13.8" x14ac:dyDescent="0.25"/>
    <row r="97" s="13" customFormat="1" ht="13.8" x14ac:dyDescent="0.25"/>
    <row r="98" s="13" customFormat="1" ht="13.8" x14ac:dyDescent="0.25"/>
    <row r="99" s="13" customFormat="1" ht="13.8" x14ac:dyDescent="0.25"/>
    <row r="100" s="1" customFormat="1" ht="15.6" x14ac:dyDescent="0.3"/>
    <row r="101" s="1" customFormat="1" ht="15.6" x14ac:dyDescent="0.3"/>
    <row r="102" s="1" customFormat="1" ht="15.6" x14ac:dyDescent="0.3"/>
    <row r="103" s="1" customFormat="1" ht="15.6" x14ac:dyDescent="0.3"/>
    <row r="104" s="1" customFormat="1" ht="15.6" x14ac:dyDescent="0.3"/>
    <row r="105" s="1" customFormat="1" ht="15.6" x14ac:dyDescent="0.3"/>
    <row r="106" s="1" customFormat="1" ht="15.6" x14ac:dyDescent="0.3"/>
    <row r="107" s="1" customFormat="1" ht="15.6" x14ac:dyDescent="0.3"/>
    <row r="108" s="1" customFormat="1" ht="15.6" x14ac:dyDescent="0.3"/>
    <row r="109" s="1" customFormat="1" ht="15.6" x14ac:dyDescent="0.3"/>
    <row r="110" s="1" customFormat="1" ht="15.6" x14ac:dyDescent="0.3"/>
    <row r="111" s="1" customFormat="1" ht="15.6" x14ac:dyDescent="0.3"/>
    <row r="112" s="1" customFormat="1" ht="15.6" x14ac:dyDescent="0.3"/>
    <row r="113" s="1" customFormat="1" ht="15.6" x14ac:dyDescent="0.3"/>
    <row r="114" s="1" customFormat="1" ht="15.6" x14ac:dyDescent="0.3"/>
    <row r="115" s="1" customFormat="1" ht="15.6" x14ac:dyDescent="0.3"/>
    <row r="116" s="1" customFormat="1" ht="15.6" x14ac:dyDescent="0.3"/>
    <row r="117" s="1" customFormat="1" ht="15.6" x14ac:dyDescent="0.3"/>
    <row r="118" s="1" customFormat="1" ht="15.6" x14ac:dyDescent="0.3"/>
    <row r="119" s="1" customFormat="1" ht="15.6" x14ac:dyDescent="0.3"/>
    <row r="120" s="1" customFormat="1" ht="15.6" x14ac:dyDescent="0.3"/>
    <row r="121" s="1" customFormat="1" ht="15.6" x14ac:dyDescent="0.3"/>
    <row r="122" s="1" customFormat="1" ht="15.6" x14ac:dyDescent="0.3"/>
  </sheetData>
  <mergeCells count="8">
    <mergeCell ref="A4:E4"/>
    <mergeCell ref="A5:E5"/>
    <mergeCell ref="A6:E6"/>
    <mergeCell ref="A9:A10"/>
    <mergeCell ref="B9:B10"/>
    <mergeCell ref="C9:C10"/>
    <mergeCell ref="D9:D10"/>
    <mergeCell ref="E9:E10"/>
  </mergeCells>
  <pageMargins left="0.27559055118110237" right="0.19685039370078741" top="0.31496062992125984" bottom="0.31496062992125984" header="0.31496062992125984" footer="0.2362204724409449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opLeftCell="A40" workbookViewId="0">
      <selection activeCell="B55" sqref="B55"/>
    </sheetView>
  </sheetViews>
  <sheetFormatPr defaultColWidth="9.109375" defaultRowHeight="18" x14ac:dyDescent="0.35"/>
  <cols>
    <col min="1" max="1" width="5.6640625" style="2" customWidth="1"/>
    <col min="2" max="2" width="46.109375" style="2" customWidth="1"/>
    <col min="3" max="3" width="13.33203125" style="2" customWidth="1"/>
    <col min="4" max="4" width="13.44140625" style="2" customWidth="1"/>
    <col min="5" max="5" width="11.5546875" style="2" customWidth="1"/>
    <col min="6" max="6" width="12.44140625" style="2" customWidth="1"/>
    <col min="7" max="8" width="11.6640625" style="2" customWidth="1"/>
    <col min="9" max="9" width="11.88671875" style="2" customWidth="1"/>
    <col min="10" max="16384" width="9.109375" style="2"/>
  </cols>
  <sheetData>
    <row r="1" spans="1:9" x14ac:dyDescent="0.35">
      <c r="A1" s="5" t="s">
        <v>0</v>
      </c>
    </row>
    <row r="2" spans="1:9" x14ac:dyDescent="0.35">
      <c r="A2" s="5" t="s">
        <v>1</v>
      </c>
    </row>
    <row r="4" spans="1:9" ht="20.399999999999999" x14ac:dyDescent="0.35">
      <c r="A4" s="37" t="s">
        <v>2</v>
      </c>
      <c r="B4" s="37"/>
      <c r="C4" s="37"/>
      <c r="D4" s="37"/>
      <c r="E4" s="37"/>
      <c r="F4" s="37"/>
      <c r="G4" s="37"/>
      <c r="H4" s="37"/>
      <c r="I4" s="37"/>
    </row>
    <row r="5" spans="1:9" ht="20.399999999999999" x14ac:dyDescent="0.35">
      <c r="A5" s="37" t="s">
        <v>63</v>
      </c>
      <c r="B5" s="37"/>
      <c r="C5" s="37"/>
      <c r="D5" s="37"/>
      <c r="E5" s="37"/>
      <c r="F5" s="37"/>
      <c r="G5" s="37"/>
      <c r="H5" s="37"/>
      <c r="I5" s="37"/>
    </row>
    <row r="6" spans="1:9" x14ac:dyDescent="0.35">
      <c r="A6" s="38" t="s">
        <v>64</v>
      </c>
      <c r="B6" s="38"/>
      <c r="C6" s="38"/>
      <c r="D6" s="38"/>
      <c r="E6" s="38"/>
      <c r="F6" s="38"/>
      <c r="G6" s="38"/>
      <c r="H6" s="38"/>
      <c r="I6" s="38"/>
    </row>
    <row r="7" spans="1:9" x14ac:dyDescent="0.35">
      <c r="A7" s="3"/>
    </row>
    <row r="8" spans="1:9" x14ac:dyDescent="0.35">
      <c r="H8" s="1" t="s">
        <v>65</v>
      </c>
      <c r="I8" s="1"/>
    </row>
    <row r="9" spans="1:9" s="6" customFormat="1" ht="42" customHeight="1" x14ac:dyDescent="0.3">
      <c r="A9" s="39" t="s">
        <v>3</v>
      </c>
      <c r="B9" s="39" t="s">
        <v>4</v>
      </c>
      <c r="C9" s="39" t="s">
        <v>5</v>
      </c>
      <c r="D9" s="39" t="s">
        <v>6</v>
      </c>
      <c r="E9" s="39" t="s">
        <v>7</v>
      </c>
      <c r="F9" s="39"/>
      <c r="G9" s="39"/>
      <c r="H9" s="39"/>
      <c r="I9" s="39"/>
    </row>
    <row r="10" spans="1:9" s="6" customFormat="1" ht="41.4" x14ac:dyDescent="0.3">
      <c r="A10" s="39"/>
      <c r="B10" s="39"/>
      <c r="C10" s="39"/>
      <c r="D10" s="39"/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</row>
    <row r="11" spans="1:9" s="8" customFormat="1" ht="13.8" x14ac:dyDescent="0.25">
      <c r="A11" s="7" t="s">
        <v>13</v>
      </c>
      <c r="B11" s="7" t="s">
        <v>14</v>
      </c>
      <c r="C11" s="7"/>
      <c r="D11" s="7"/>
      <c r="E11" s="7"/>
      <c r="F11" s="7"/>
      <c r="G11" s="7"/>
      <c r="H11" s="7"/>
      <c r="I11" s="7"/>
    </row>
    <row r="12" spans="1:9" s="8" customFormat="1" ht="13.8" x14ac:dyDescent="0.25">
      <c r="A12" s="7">
        <v>1</v>
      </c>
      <c r="B12" s="7" t="s">
        <v>15</v>
      </c>
      <c r="C12" s="9">
        <f>D12</f>
        <v>9128</v>
      </c>
      <c r="D12" s="9">
        <f>SUM(E12:I12)</f>
        <v>9128</v>
      </c>
      <c r="E12" s="9">
        <f>E13+E19</f>
        <v>1828</v>
      </c>
      <c r="F12" s="9">
        <f>F13+F19</f>
        <v>3000</v>
      </c>
      <c r="G12" s="9">
        <f>G13+G19</f>
        <v>2100</v>
      </c>
      <c r="H12" s="9">
        <f>H13+H19</f>
        <v>2200</v>
      </c>
      <c r="I12" s="9">
        <f>I13+I19</f>
        <v>0</v>
      </c>
    </row>
    <row r="13" spans="1:9" s="8" customFormat="1" ht="13.8" x14ac:dyDescent="0.25">
      <c r="A13" s="7" t="s">
        <v>16</v>
      </c>
      <c r="B13" s="7" t="s">
        <v>17</v>
      </c>
      <c r="C13" s="9">
        <f>D13</f>
        <v>18</v>
      </c>
      <c r="D13" s="9">
        <f>SUM(E13:I13)</f>
        <v>18</v>
      </c>
      <c r="E13" s="9">
        <f>SUM(E14:E18)</f>
        <v>18</v>
      </c>
      <c r="F13" s="9">
        <f>SUM(F14:F14)</f>
        <v>0</v>
      </c>
      <c r="G13" s="9">
        <f>SUM(G14:G14)</f>
        <v>0</v>
      </c>
      <c r="H13" s="9">
        <f>SUM(H14:H14)</f>
        <v>0</v>
      </c>
      <c r="I13" s="7">
        <f>SUM(I14:I14)</f>
        <v>0</v>
      </c>
    </row>
    <row r="14" spans="1:9" s="13" customFormat="1" ht="15.6" x14ac:dyDescent="0.3">
      <c r="A14" s="23" t="s">
        <v>23</v>
      </c>
      <c r="B14" s="22" t="s">
        <v>36</v>
      </c>
      <c r="C14" s="9">
        <f t="shared" ref="C14:D53" si="0">D14</f>
        <v>3</v>
      </c>
      <c r="D14" s="9">
        <f>SUM(E14:I14)</f>
        <v>3</v>
      </c>
      <c r="E14" s="12">
        <v>3</v>
      </c>
      <c r="F14" s="12"/>
      <c r="G14" s="12"/>
      <c r="H14" s="12"/>
      <c r="I14" s="10"/>
    </row>
    <row r="15" spans="1:9" s="13" customFormat="1" ht="15.6" x14ac:dyDescent="0.25">
      <c r="A15" s="24" t="s">
        <v>26</v>
      </c>
      <c r="B15" s="17" t="s">
        <v>45</v>
      </c>
      <c r="C15" s="9">
        <f t="shared" si="0"/>
        <v>2</v>
      </c>
      <c r="D15" s="9">
        <f>E15</f>
        <v>2</v>
      </c>
      <c r="E15" s="12">
        <v>2</v>
      </c>
      <c r="F15" s="12"/>
      <c r="G15" s="12"/>
      <c r="H15" s="12"/>
      <c r="I15" s="10"/>
    </row>
    <row r="16" spans="1:9" s="13" customFormat="1" ht="15.6" x14ac:dyDescent="0.25">
      <c r="A16" s="24" t="s">
        <v>39</v>
      </c>
      <c r="B16" s="17" t="s">
        <v>58</v>
      </c>
      <c r="C16" s="9">
        <f t="shared" si="0"/>
        <v>2</v>
      </c>
      <c r="D16" s="9">
        <f>E16</f>
        <v>2</v>
      </c>
      <c r="E16" s="12">
        <v>2</v>
      </c>
      <c r="F16" s="12"/>
      <c r="G16" s="12"/>
      <c r="H16" s="12"/>
      <c r="I16" s="10"/>
    </row>
    <row r="17" spans="1:9" s="13" customFormat="1" ht="15.6" x14ac:dyDescent="0.3">
      <c r="A17" s="23" t="s">
        <v>42</v>
      </c>
      <c r="B17" s="22" t="s">
        <v>46</v>
      </c>
      <c r="C17" s="9">
        <f t="shared" si="0"/>
        <v>9</v>
      </c>
      <c r="D17" s="9">
        <f>E17</f>
        <v>9</v>
      </c>
      <c r="E17" s="12">
        <v>9</v>
      </c>
      <c r="F17" s="12"/>
      <c r="G17" s="12"/>
      <c r="H17" s="12"/>
      <c r="I17" s="10"/>
    </row>
    <row r="18" spans="1:9" s="13" customFormat="1" ht="15.6" x14ac:dyDescent="0.3">
      <c r="A18" s="23" t="s">
        <v>43</v>
      </c>
      <c r="B18" s="22" t="s">
        <v>60</v>
      </c>
      <c r="C18" s="9">
        <f>D18</f>
        <v>2</v>
      </c>
      <c r="D18" s="9">
        <f>E18</f>
        <v>2</v>
      </c>
      <c r="E18" s="12">
        <v>2</v>
      </c>
      <c r="F18" s="12"/>
      <c r="G18" s="12"/>
      <c r="H18" s="12"/>
      <c r="I18" s="10"/>
    </row>
    <row r="19" spans="1:9" s="8" customFormat="1" ht="13.8" x14ac:dyDescent="0.25">
      <c r="A19" s="7" t="s">
        <v>18</v>
      </c>
      <c r="B19" s="7" t="s">
        <v>19</v>
      </c>
      <c r="C19" s="9">
        <f t="shared" si="0"/>
        <v>9110</v>
      </c>
      <c r="D19" s="9">
        <f t="shared" ref="D19:D35" si="1">SUM(E19:I19)</f>
        <v>9110</v>
      </c>
      <c r="E19" s="9">
        <f>SUM(E20:E24)</f>
        <v>1810</v>
      </c>
      <c r="F19" s="9">
        <f>F25</f>
        <v>3000</v>
      </c>
      <c r="G19" s="9">
        <f t="shared" ref="G19:I19" si="2">G25</f>
        <v>2100</v>
      </c>
      <c r="H19" s="9">
        <f t="shared" si="2"/>
        <v>2200</v>
      </c>
      <c r="I19" s="9">
        <f t="shared" si="2"/>
        <v>0</v>
      </c>
    </row>
    <row r="20" spans="1:9" s="13" customFormat="1" ht="15.6" x14ac:dyDescent="0.3">
      <c r="A20" s="23" t="s">
        <v>23</v>
      </c>
      <c r="B20" s="22" t="s">
        <v>37</v>
      </c>
      <c r="C20" s="9">
        <f t="shared" si="0"/>
        <v>1800</v>
      </c>
      <c r="D20" s="9">
        <f t="shared" si="1"/>
        <v>1800</v>
      </c>
      <c r="E20" s="12">
        <v>1800</v>
      </c>
      <c r="F20" s="12"/>
      <c r="G20" s="12"/>
      <c r="H20" s="12"/>
      <c r="I20" s="35"/>
    </row>
    <row r="21" spans="1:9" s="13" customFormat="1" ht="15.6" x14ac:dyDescent="0.3">
      <c r="A21" s="23" t="s">
        <v>26</v>
      </c>
      <c r="B21" s="22" t="s">
        <v>48</v>
      </c>
      <c r="C21" s="9">
        <f t="shared" si="0"/>
        <v>4</v>
      </c>
      <c r="D21" s="28">
        <f t="shared" si="1"/>
        <v>4</v>
      </c>
      <c r="E21" s="29">
        <v>4</v>
      </c>
      <c r="F21" s="12"/>
      <c r="G21" s="12"/>
      <c r="H21" s="12"/>
      <c r="I21" s="35"/>
    </row>
    <row r="22" spans="1:9" s="13" customFormat="1" ht="15.6" x14ac:dyDescent="0.3">
      <c r="A22" s="23" t="s">
        <v>39</v>
      </c>
      <c r="B22" s="22" t="s">
        <v>49</v>
      </c>
      <c r="C22" s="9">
        <f t="shared" si="0"/>
        <v>2</v>
      </c>
      <c r="D22" s="28">
        <f t="shared" si="1"/>
        <v>2</v>
      </c>
      <c r="E22" s="29">
        <v>2</v>
      </c>
      <c r="F22" s="12"/>
      <c r="G22" s="12"/>
      <c r="H22" s="12"/>
      <c r="I22" s="35"/>
    </row>
    <row r="23" spans="1:9" s="13" customFormat="1" ht="15.6" x14ac:dyDescent="0.3">
      <c r="A23" s="23" t="s">
        <v>42</v>
      </c>
      <c r="B23" s="22" t="s">
        <v>61</v>
      </c>
      <c r="C23" s="9">
        <f t="shared" si="0"/>
        <v>1</v>
      </c>
      <c r="D23" s="28">
        <f t="shared" si="1"/>
        <v>1</v>
      </c>
      <c r="E23" s="29">
        <v>1</v>
      </c>
      <c r="F23" s="12"/>
      <c r="G23" s="12"/>
      <c r="H23" s="12"/>
      <c r="I23" s="35"/>
    </row>
    <row r="24" spans="1:9" s="13" customFormat="1" ht="31.2" x14ac:dyDescent="0.25">
      <c r="A24" s="24" t="s">
        <v>43</v>
      </c>
      <c r="B24" s="17" t="s">
        <v>62</v>
      </c>
      <c r="C24" s="25">
        <f t="shared" si="0"/>
        <v>3</v>
      </c>
      <c r="D24" s="25">
        <f t="shared" si="1"/>
        <v>3</v>
      </c>
      <c r="E24" s="26">
        <v>3</v>
      </c>
      <c r="F24" s="26"/>
      <c r="G24" s="26"/>
      <c r="H24" s="26"/>
      <c r="I24" s="36"/>
    </row>
    <row r="25" spans="1:9" s="13" customFormat="1" ht="15.6" x14ac:dyDescent="0.3">
      <c r="A25" s="23" t="s">
        <v>59</v>
      </c>
      <c r="B25" s="22" t="s">
        <v>38</v>
      </c>
      <c r="C25" s="9">
        <f t="shared" si="0"/>
        <v>7300</v>
      </c>
      <c r="D25" s="9">
        <f t="shared" si="1"/>
        <v>7300</v>
      </c>
      <c r="E25" s="12"/>
      <c r="F25" s="12">
        <v>3000</v>
      </c>
      <c r="G25" s="12">
        <v>2100</v>
      </c>
      <c r="H25" s="12">
        <v>2200</v>
      </c>
      <c r="I25" s="35"/>
    </row>
    <row r="26" spans="1:9" s="8" customFormat="1" ht="13.8" x14ac:dyDescent="0.25">
      <c r="A26" s="7">
        <v>2</v>
      </c>
      <c r="B26" s="7" t="s">
        <v>20</v>
      </c>
      <c r="C26" s="14">
        <f t="shared" si="0"/>
        <v>7012.4</v>
      </c>
      <c r="D26" s="14">
        <f>SUM(E26:I26)</f>
        <v>7012.4</v>
      </c>
      <c r="E26" s="14">
        <f>E27+E30</f>
        <v>1537.4</v>
      </c>
      <c r="F26" s="9">
        <f t="shared" ref="F26:I26" si="3">F27+F30</f>
        <v>2250</v>
      </c>
      <c r="G26" s="9">
        <f t="shared" si="3"/>
        <v>1575</v>
      </c>
      <c r="H26" s="9">
        <f t="shared" si="3"/>
        <v>1650</v>
      </c>
      <c r="I26" s="9">
        <f t="shared" si="3"/>
        <v>0</v>
      </c>
    </row>
    <row r="27" spans="1:9" s="8" customFormat="1" ht="13.8" x14ac:dyDescent="0.25">
      <c r="A27" s="7" t="s">
        <v>21</v>
      </c>
      <c r="B27" s="7" t="s">
        <v>22</v>
      </c>
      <c r="C27" s="9">
        <f t="shared" si="0"/>
        <v>5475</v>
      </c>
      <c r="D27" s="9">
        <f t="shared" si="1"/>
        <v>5475</v>
      </c>
      <c r="E27" s="9">
        <f>E28+E29</f>
        <v>0</v>
      </c>
      <c r="F27" s="9">
        <f t="shared" ref="F27:I27" si="4">F28+F29</f>
        <v>2250</v>
      </c>
      <c r="G27" s="9">
        <f t="shared" si="4"/>
        <v>1575</v>
      </c>
      <c r="H27" s="9">
        <f t="shared" si="4"/>
        <v>1650</v>
      </c>
      <c r="I27" s="9">
        <f t="shared" si="4"/>
        <v>0</v>
      </c>
    </row>
    <row r="28" spans="1:9" s="13" customFormat="1" ht="13.8" x14ac:dyDescent="0.25">
      <c r="A28" s="10" t="s">
        <v>23</v>
      </c>
      <c r="B28" s="10" t="s">
        <v>24</v>
      </c>
      <c r="C28" s="9">
        <f t="shared" si="0"/>
        <v>5475</v>
      </c>
      <c r="D28" s="9">
        <f>SUM(E28:I28)</f>
        <v>5475</v>
      </c>
      <c r="E28" s="12"/>
      <c r="F28" s="12">
        <f>F25-F46</f>
        <v>2250</v>
      </c>
      <c r="G28" s="12">
        <f>G25-G46</f>
        <v>1575</v>
      </c>
      <c r="H28" s="12">
        <f>H25-H46</f>
        <v>1650</v>
      </c>
      <c r="I28" s="12"/>
    </row>
    <row r="29" spans="1:9" s="13" customFormat="1" ht="13.8" x14ac:dyDescent="0.25">
      <c r="A29" s="10" t="s">
        <v>26</v>
      </c>
      <c r="B29" s="10" t="s">
        <v>25</v>
      </c>
      <c r="C29" s="9">
        <f t="shared" si="0"/>
        <v>0</v>
      </c>
      <c r="D29" s="9">
        <f t="shared" si="1"/>
        <v>0</v>
      </c>
      <c r="E29" s="12"/>
      <c r="F29" s="12"/>
      <c r="G29" s="12"/>
      <c r="H29" s="12"/>
      <c r="I29" s="12"/>
    </row>
    <row r="30" spans="1:9" s="8" customFormat="1" ht="13.8" x14ac:dyDescent="0.25">
      <c r="A30" s="7" t="s">
        <v>27</v>
      </c>
      <c r="B30" s="7" t="s">
        <v>28</v>
      </c>
      <c r="C30" s="14">
        <f t="shared" si="0"/>
        <v>1537.4</v>
      </c>
      <c r="D30" s="14">
        <f t="shared" si="1"/>
        <v>1537.4</v>
      </c>
      <c r="E30" s="14">
        <f>E31</f>
        <v>1537.4</v>
      </c>
      <c r="F30" s="9"/>
      <c r="G30" s="9"/>
      <c r="H30" s="9"/>
      <c r="I30" s="9"/>
    </row>
    <row r="31" spans="1:9" s="13" customFormat="1" ht="13.8" x14ac:dyDescent="0.25">
      <c r="A31" s="10" t="s">
        <v>23</v>
      </c>
      <c r="B31" s="10" t="s">
        <v>29</v>
      </c>
      <c r="C31" s="14">
        <f t="shared" si="0"/>
        <v>1537.4</v>
      </c>
      <c r="D31" s="14">
        <f t="shared" si="1"/>
        <v>1537.4</v>
      </c>
      <c r="E31" s="15">
        <f>E19-E40</f>
        <v>1537.4</v>
      </c>
      <c r="F31" s="12"/>
      <c r="G31" s="12"/>
      <c r="H31" s="12"/>
      <c r="I31" s="12"/>
    </row>
    <row r="32" spans="1:9" s="13" customFormat="1" ht="13.8" x14ac:dyDescent="0.25">
      <c r="A32" s="10" t="s">
        <v>26</v>
      </c>
      <c r="B32" s="10" t="s">
        <v>30</v>
      </c>
      <c r="C32" s="9">
        <f t="shared" si="0"/>
        <v>0</v>
      </c>
      <c r="D32" s="9">
        <f t="shared" si="1"/>
        <v>0</v>
      </c>
      <c r="E32" s="12"/>
      <c r="F32" s="12"/>
      <c r="G32" s="12"/>
      <c r="H32" s="12"/>
      <c r="I32" s="35"/>
    </row>
    <row r="33" spans="1:9" s="8" customFormat="1" ht="13.8" x14ac:dyDescent="0.25">
      <c r="A33" s="7">
        <v>3</v>
      </c>
      <c r="B33" s="7" t="s">
        <v>31</v>
      </c>
      <c r="C33" s="32">
        <f t="shared" si="0"/>
        <v>2115.6</v>
      </c>
      <c r="D33" s="32">
        <f>SUM(E33:I33)</f>
        <v>2115.6</v>
      </c>
      <c r="E33" s="32">
        <f>E34+E40</f>
        <v>290.59999999999997</v>
      </c>
      <c r="F33" s="9">
        <f>F34+F40</f>
        <v>750</v>
      </c>
      <c r="G33" s="9">
        <f>G34+G40</f>
        <v>525</v>
      </c>
      <c r="H33" s="9">
        <f>H34+H40</f>
        <v>550</v>
      </c>
      <c r="I33" s="9">
        <f>I34+I40</f>
        <v>0</v>
      </c>
    </row>
    <row r="34" spans="1:9" s="8" customFormat="1" ht="13.8" x14ac:dyDescent="0.25">
      <c r="A34" s="7" t="s">
        <v>32</v>
      </c>
      <c r="B34" s="7" t="s">
        <v>17</v>
      </c>
      <c r="C34" s="9">
        <f t="shared" si="0"/>
        <v>18</v>
      </c>
      <c r="D34" s="9">
        <f t="shared" si="1"/>
        <v>18</v>
      </c>
      <c r="E34" s="9">
        <f>SUM(E35:E39)</f>
        <v>18</v>
      </c>
      <c r="F34" s="9"/>
      <c r="G34" s="9"/>
      <c r="H34" s="9"/>
      <c r="I34" s="21"/>
    </row>
    <row r="35" spans="1:9" s="13" customFormat="1" ht="15.6" x14ac:dyDescent="0.3">
      <c r="A35" s="23" t="s">
        <v>23</v>
      </c>
      <c r="B35" s="22" t="s">
        <v>36</v>
      </c>
      <c r="C35" s="9">
        <f t="shared" si="0"/>
        <v>3</v>
      </c>
      <c r="D35" s="9">
        <f t="shared" si="1"/>
        <v>3</v>
      </c>
      <c r="E35" s="12">
        <f>E14</f>
        <v>3</v>
      </c>
      <c r="F35" s="12"/>
      <c r="G35" s="12"/>
      <c r="H35" s="12"/>
      <c r="I35" s="35"/>
    </row>
    <row r="36" spans="1:9" s="13" customFormat="1" ht="15.6" x14ac:dyDescent="0.25">
      <c r="A36" s="24" t="s">
        <v>26</v>
      </c>
      <c r="B36" s="17" t="s">
        <v>45</v>
      </c>
      <c r="C36" s="9">
        <f t="shared" si="0"/>
        <v>2</v>
      </c>
      <c r="D36" s="9">
        <f>E36</f>
        <v>2</v>
      </c>
      <c r="E36" s="12">
        <f>E15</f>
        <v>2</v>
      </c>
      <c r="F36" s="12"/>
      <c r="G36" s="12"/>
      <c r="H36" s="12"/>
      <c r="I36" s="10"/>
    </row>
    <row r="37" spans="1:9" s="13" customFormat="1" ht="15.6" x14ac:dyDescent="0.25">
      <c r="A37" s="24" t="s">
        <v>39</v>
      </c>
      <c r="B37" s="17" t="s">
        <v>58</v>
      </c>
      <c r="C37" s="9">
        <f t="shared" si="0"/>
        <v>2</v>
      </c>
      <c r="D37" s="9">
        <f t="shared" si="0"/>
        <v>2</v>
      </c>
      <c r="E37" s="12">
        <f>E16</f>
        <v>2</v>
      </c>
      <c r="F37" s="12"/>
      <c r="G37" s="12"/>
      <c r="H37" s="12"/>
      <c r="I37" s="10"/>
    </row>
    <row r="38" spans="1:9" s="13" customFormat="1" ht="15.6" x14ac:dyDescent="0.3">
      <c r="A38" s="23" t="s">
        <v>42</v>
      </c>
      <c r="B38" s="22" t="s">
        <v>46</v>
      </c>
      <c r="C38" s="9">
        <f t="shared" si="0"/>
        <v>9</v>
      </c>
      <c r="D38" s="9">
        <f t="shared" si="0"/>
        <v>9</v>
      </c>
      <c r="E38" s="12">
        <f>E17</f>
        <v>9</v>
      </c>
      <c r="F38" s="12"/>
      <c r="G38" s="12"/>
      <c r="H38" s="12"/>
      <c r="I38" s="10"/>
    </row>
    <row r="39" spans="1:9" s="13" customFormat="1" ht="15.6" x14ac:dyDescent="0.3">
      <c r="A39" s="23" t="s">
        <v>43</v>
      </c>
      <c r="B39" s="22" t="s">
        <v>60</v>
      </c>
      <c r="C39" s="9">
        <f>D39</f>
        <v>2</v>
      </c>
      <c r="D39" s="9">
        <f>E39</f>
        <v>2</v>
      </c>
      <c r="E39" s="12">
        <f>E18</f>
        <v>2</v>
      </c>
      <c r="F39" s="12"/>
      <c r="G39" s="12"/>
      <c r="H39" s="12"/>
      <c r="I39" s="10"/>
    </row>
    <row r="40" spans="1:9" s="8" customFormat="1" ht="13.8" x14ac:dyDescent="0.25">
      <c r="A40" s="7" t="s">
        <v>33</v>
      </c>
      <c r="B40" s="7" t="s">
        <v>19</v>
      </c>
      <c r="C40" s="31">
        <f t="shared" si="0"/>
        <v>2097.6</v>
      </c>
      <c r="D40" s="31">
        <f>SUM(E40:I40)</f>
        <v>2097.6</v>
      </c>
      <c r="E40" s="31">
        <f>SUM(E41:E46)</f>
        <v>272.59999999999997</v>
      </c>
      <c r="F40" s="9">
        <f>F46</f>
        <v>750</v>
      </c>
      <c r="G40" s="9">
        <f t="shared" ref="G40:H40" si="5">G46</f>
        <v>525</v>
      </c>
      <c r="H40" s="9">
        <f t="shared" si="5"/>
        <v>550</v>
      </c>
      <c r="I40" s="31">
        <f t="shared" ref="I40" si="6">I41+I42</f>
        <v>0</v>
      </c>
    </row>
    <row r="41" spans="1:9" s="13" customFormat="1" ht="15.6" x14ac:dyDescent="0.3">
      <c r="A41" s="23" t="s">
        <v>23</v>
      </c>
      <c r="B41" s="22" t="s">
        <v>37</v>
      </c>
      <c r="C41" s="14">
        <f t="shared" si="0"/>
        <v>270</v>
      </c>
      <c r="D41" s="14">
        <f t="shared" ref="D41:D56" si="7">SUM(E41:I41)</f>
        <v>270</v>
      </c>
      <c r="E41" s="15">
        <f>E20*15%</f>
        <v>270</v>
      </c>
      <c r="F41" s="12"/>
      <c r="G41" s="12"/>
      <c r="H41" s="12"/>
      <c r="I41" s="10"/>
    </row>
    <row r="42" spans="1:9" s="13" customFormat="1" ht="15.6" x14ac:dyDescent="0.3">
      <c r="A42" s="23" t="s">
        <v>26</v>
      </c>
      <c r="B42" s="22" t="s">
        <v>48</v>
      </c>
      <c r="C42" s="14">
        <f t="shared" si="0"/>
        <v>0.4</v>
      </c>
      <c r="D42" s="14">
        <f t="shared" si="7"/>
        <v>0.4</v>
      </c>
      <c r="E42" s="15">
        <f>E21*0.1</f>
        <v>0.4</v>
      </c>
      <c r="F42" s="12">
        <f>F21*0.25</f>
        <v>0</v>
      </c>
      <c r="G42" s="12">
        <f>G21*0.25</f>
        <v>0</v>
      </c>
      <c r="H42" s="12">
        <f>H21*0.25</f>
        <v>0</v>
      </c>
      <c r="I42" s="10"/>
    </row>
    <row r="43" spans="1:9" s="13" customFormat="1" ht="15.6" x14ac:dyDescent="0.3">
      <c r="A43" s="23" t="s">
        <v>39</v>
      </c>
      <c r="B43" s="22" t="s">
        <v>49</v>
      </c>
      <c r="C43" s="14">
        <f t="shared" si="0"/>
        <v>0.2</v>
      </c>
      <c r="D43" s="14">
        <f t="shared" si="7"/>
        <v>0.2</v>
      </c>
      <c r="E43" s="15">
        <f>E22*0.1</f>
        <v>0.2</v>
      </c>
      <c r="F43" s="12"/>
      <c r="G43" s="12"/>
      <c r="H43" s="12"/>
      <c r="I43" s="10"/>
    </row>
    <row r="44" spans="1:9" s="13" customFormat="1" ht="15.6" x14ac:dyDescent="0.3">
      <c r="A44" s="23" t="s">
        <v>42</v>
      </c>
      <c r="B44" s="22" t="s">
        <v>61</v>
      </c>
      <c r="C44" s="14">
        <f t="shared" si="0"/>
        <v>0.5</v>
      </c>
      <c r="D44" s="14">
        <f t="shared" si="7"/>
        <v>0.5</v>
      </c>
      <c r="E44" s="15">
        <f>E23*0.5</f>
        <v>0.5</v>
      </c>
      <c r="F44" s="12"/>
      <c r="G44" s="12"/>
      <c r="H44" s="12"/>
      <c r="I44" s="10"/>
    </row>
    <row r="45" spans="1:9" s="13" customFormat="1" ht="31.2" x14ac:dyDescent="0.25">
      <c r="A45" s="24" t="s">
        <v>43</v>
      </c>
      <c r="B45" s="17" t="s">
        <v>62</v>
      </c>
      <c r="C45" s="33">
        <f t="shared" si="0"/>
        <v>1.5</v>
      </c>
      <c r="D45" s="33">
        <f>E45</f>
        <v>1.5</v>
      </c>
      <c r="E45" s="34">
        <f>E24*0.5</f>
        <v>1.5</v>
      </c>
      <c r="F45" s="26"/>
      <c r="G45" s="26"/>
      <c r="H45" s="26"/>
      <c r="I45" s="27"/>
    </row>
    <row r="46" spans="1:9" s="13" customFormat="1" ht="15.6" x14ac:dyDescent="0.3">
      <c r="A46" s="23" t="s">
        <v>59</v>
      </c>
      <c r="B46" s="22" t="s">
        <v>38</v>
      </c>
      <c r="C46" s="9">
        <f t="shared" si="0"/>
        <v>1825</v>
      </c>
      <c r="D46" s="9">
        <f t="shared" si="7"/>
        <v>1825</v>
      </c>
      <c r="E46" s="12"/>
      <c r="F46" s="12">
        <f>F25*0.25</f>
        <v>750</v>
      </c>
      <c r="G46" s="12">
        <f>G25*0.25</f>
        <v>525</v>
      </c>
      <c r="H46" s="12">
        <f>H25*0.25</f>
        <v>550</v>
      </c>
      <c r="I46" s="30"/>
    </row>
    <row r="47" spans="1:9" s="8" customFormat="1" ht="13.8" x14ac:dyDescent="0.25">
      <c r="A47" s="7" t="s">
        <v>34</v>
      </c>
      <c r="B47" s="7" t="s">
        <v>35</v>
      </c>
      <c r="C47" s="9">
        <f>D47</f>
        <v>16708</v>
      </c>
      <c r="D47" s="9">
        <f>SUM(E47:I47)</f>
        <v>16708</v>
      </c>
      <c r="E47" s="9">
        <f>E48+E54</f>
        <v>9426</v>
      </c>
      <c r="F47" s="9"/>
      <c r="G47" s="9"/>
      <c r="H47" s="9"/>
      <c r="I47" s="21">
        <f>I51+I54</f>
        <v>7282</v>
      </c>
    </row>
    <row r="48" spans="1:9" s="8" customFormat="1" ht="13.8" x14ac:dyDescent="0.25">
      <c r="A48" s="7">
        <v>1</v>
      </c>
      <c r="B48" s="7" t="s">
        <v>28</v>
      </c>
      <c r="C48" s="9">
        <f t="shared" si="0"/>
        <v>9396</v>
      </c>
      <c r="D48" s="9">
        <f t="shared" si="7"/>
        <v>9396</v>
      </c>
      <c r="E48" s="9">
        <f>SUM(E49:E50)</f>
        <v>9396</v>
      </c>
      <c r="F48" s="9"/>
      <c r="G48" s="9"/>
      <c r="H48" s="9"/>
      <c r="I48" s="7"/>
    </row>
    <row r="49" spans="1:9" s="13" customFormat="1" ht="13.8" x14ac:dyDescent="0.25">
      <c r="A49" s="10" t="s">
        <v>16</v>
      </c>
      <c r="B49" s="10" t="s">
        <v>29</v>
      </c>
      <c r="C49" s="9">
        <f t="shared" si="0"/>
        <v>4865</v>
      </c>
      <c r="D49" s="9">
        <f t="shared" si="7"/>
        <v>4865</v>
      </c>
      <c r="E49" s="12">
        <v>4865</v>
      </c>
      <c r="F49" s="12"/>
      <c r="G49" s="12"/>
      <c r="H49" s="12"/>
      <c r="I49" s="10"/>
    </row>
    <row r="50" spans="1:9" s="13" customFormat="1" ht="13.8" x14ac:dyDescent="0.25">
      <c r="A50" s="10" t="s">
        <v>18</v>
      </c>
      <c r="B50" s="10" t="s">
        <v>30</v>
      </c>
      <c r="C50" s="9">
        <f t="shared" si="0"/>
        <v>4531</v>
      </c>
      <c r="D50" s="9">
        <f t="shared" si="7"/>
        <v>4531</v>
      </c>
      <c r="E50" s="12">
        <v>4531</v>
      </c>
      <c r="F50" s="12"/>
      <c r="G50" s="12"/>
      <c r="H50" s="12"/>
      <c r="I50" s="10"/>
    </row>
    <row r="51" spans="1:9" s="8" customFormat="1" ht="13.8" x14ac:dyDescent="0.25">
      <c r="A51" s="7">
        <v>2</v>
      </c>
      <c r="B51" s="7" t="s">
        <v>22</v>
      </c>
      <c r="C51" s="9">
        <f t="shared" si="0"/>
        <v>7210</v>
      </c>
      <c r="D51" s="9">
        <f t="shared" si="7"/>
        <v>7210</v>
      </c>
      <c r="E51" s="9">
        <f>SUM(E52:E53)</f>
        <v>0</v>
      </c>
      <c r="F51" s="9"/>
      <c r="G51" s="9"/>
      <c r="H51" s="9"/>
      <c r="I51" s="9">
        <f>SUM(I52:I53)</f>
        <v>7210</v>
      </c>
    </row>
    <row r="52" spans="1:9" s="13" customFormat="1" ht="13.8" x14ac:dyDescent="0.25">
      <c r="A52" s="10" t="s">
        <v>21</v>
      </c>
      <c r="B52" s="10" t="s">
        <v>29</v>
      </c>
      <c r="C52" s="9">
        <f t="shared" si="0"/>
        <v>3415</v>
      </c>
      <c r="D52" s="9">
        <f t="shared" si="7"/>
        <v>3415</v>
      </c>
      <c r="E52" s="12"/>
      <c r="F52" s="12"/>
      <c r="G52" s="12"/>
      <c r="H52" s="12"/>
      <c r="I52" s="12">
        <v>3415</v>
      </c>
    </row>
    <row r="53" spans="1:9" s="13" customFormat="1" ht="13.8" x14ac:dyDescent="0.25">
      <c r="A53" s="10" t="s">
        <v>27</v>
      </c>
      <c r="B53" s="10" t="s">
        <v>30</v>
      </c>
      <c r="C53" s="9">
        <f t="shared" si="0"/>
        <v>3795</v>
      </c>
      <c r="D53" s="9">
        <f t="shared" si="7"/>
        <v>3795</v>
      </c>
      <c r="E53" s="12"/>
      <c r="F53" s="12"/>
      <c r="G53" s="12"/>
      <c r="H53" s="12"/>
      <c r="I53" s="12">
        <v>3795</v>
      </c>
    </row>
    <row r="54" spans="1:9" s="8" customFormat="1" ht="13.8" x14ac:dyDescent="0.25">
      <c r="A54" s="7">
        <v>3</v>
      </c>
      <c r="B54" s="7" t="s">
        <v>57</v>
      </c>
      <c r="C54" s="9">
        <f t="shared" ref="C54:C56" si="8">D54</f>
        <v>102</v>
      </c>
      <c r="D54" s="9">
        <f t="shared" si="7"/>
        <v>102</v>
      </c>
      <c r="E54" s="9">
        <f>SUM(E55:E56)</f>
        <v>30</v>
      </c>
      <c r="F54" s="9"/>
      <c r="G54" s="9"/>
      <c r="H54" s="9"/>
      <c r="I54" s="9">
        <f>SUM(I55:I56)</f>
        <v>72</v>
      </c>
    </row>
    <row r="55" spans="1:9" s="13" customFormat="1" ht="13.8" x14ac:dyDescent="0.25">
      <c r="A55" s="10" t="s">
        <v>21</v>
      </c>
      <c r="B55" s="10" t="s">
        <v>29</v>
      </c>
      <c r="C55" s="9">
        <f t="shared" si="8"/>
        <v>0</v>
      </c>
      <c r="D55" s="9">
        <f t="shared" si="7"/>
        <v>0</v>
      </c>
      <c r="E55" s="12"/>
      <c r="F55" s="12"/>
      <c r="G55" s="12"/>
      <c r="H55" s="12"/>
      <c r="I55" s="12"/>
    </row>
    <row r="56" spans="1:9" s="13" customFormat="1" ht="13.8" x14ac:dyDescent="0.25">
      <c r="A56" s="10" t="s">
        <v>27</v>
      </c>
      <c r="B56" s="10" t="s">
        <v>30</v>
      </c>
      <c r="C56" s="9">
        <f t="shared" si="8"/>
        <v>102</v>
      </c>
      <c r="D56" s="9">
        <f t="shared" si="7"/>
        <v>102</v>
      </c>
      <c r="E56" s="12">
        <v>30</v>
      </c>
      <c r="F56" s="12"/>
      <c r="G56" s="12"/>
      <c r="H56" s="12"/>
      <c r="I56" s="12">
        <v>72</v>
      </c>
    </row>
    <row r="57" spans="1:9" s="13" customFormat="1" ht="13.8" x14ac:dyDescent="0.25"/>
    <row r="58" spans="1:9" s="13" customFormat="1" ht="13.8" x14ac:dyDescent="0.25"/>
    <row r="59" spans="1:9" s="13" customFormat="1" ht="13.8" x14ac:dyDescent="0.25"/>
    <row r="60" spans="1:9" s="13" customFormat="1" ht="13.8" x14ac:dyDescent="0.25"/>
    <row r="61" spans="1:9" s="13" customFormat="1" ht="13.8" x14ac:dyDescent="0.25"/>
    <row r="62" spans="1:9" s="13" customFormat="1" ht="13.8" x14ac:dyDescent="0.25"/>
    <row r="63" spans="1:9" s="13" customFormat="1" ht="13.8" x14ac:dyDescent="0.25"/>
    <row r="64" spans="1:9" s="13" customFormat="1" ht="13.8" x14ac:dyDescent="0.25"/>
    <row r="65" s="13" customFormat="1" ht="13.8" x14ac:dyDescent="0.25"/>
    <row r="66" s="13" customFormat="1" ht="13.8" x14ac:dyDescent="0.25"/>
    <row r="67" s="13" customFormat="1" ht="13.8" x14ac:dyDescent="0.25"/>
    <row r="68" s="13" customFormat="1" ht="13.8" x14ac:dyDescent="0.25"/>
    <row r="69" s="13" customFormat="1" ht="13.8" x14ac:dyDescent="0.25"/>
    <row r="70" s="13" customFormat="1" ht="13.8" x14ac:dyDescent="0.25"/>
    <row r="71" s="13" customFormat="1" ht="13.8" x14ac:dyDescent="0.25"/>
    <row r="72" s="13" customFormat="1" ht="13.8" x14ac:dyDescent="0.25"/>
    <row r="73" s="13" customFormat="1" ht="13.8" x14ac:dyDescent="0.25"/>
    <row r="74" s="13" customFormat="1" ht="13.8" x14ac:dyDescent="0.25"/>
    <row r="75" s="13" customFormat="1" ht="13.8" x14ac:dyDescent="0.25"/>
    <row r="76" s="13" customFormat="1" ht="13.8" x14ac:dyDescent="0.25"/>
    <row r="77" s="13" customFormat="1" ht="13.8" x14ac:dyDescent="0.25"/>
    <row r="78" s="13" customFormat="1" ht="13.8" x14ac:dyDescent="0.25"/>
    <row r="79" s="13" customFormat="1" ht="13.8" x14ac:dyDescent="0.25"/>
    <row r="80" s="13" customFormat="1" ht="13.8" x14ac:dyDescent="0.25"/>
    <row r="81" s="13" customFormat="1" ht="13.8" x14ac:dyDescent="0.25"/>
    <row r="82" s="13" customFormat="1" ht="13.8" x14ac:dyDescent="0.25"/>
    <row r="83" s="13" customFormat="1" ht="13.8" x14ac:dyDescent="0.25"/>
    <row r="84" s="13" customFormat="1" ht="13.8" x14ac:dyDescent="0.25"/>
    <row r="85" s="13" customFormat="1" ht="13.8" x14ac:dyDescent="0.25"/>
    <row r="86" s="13" customFormat="1" ht="13.8" x14ac:dyDescent="0.25"/>
    <row r="87" s="13" customFormat="1" ht="13.8" x14ac:dyDescent="0.25"/>
    <row r="88" s="13" customFormat="1" ht="13.8" x14ac:dyDescent="0.25"/>
    <row r="89" s="13" customFormat="1" ht="13.8" x14ac:dyDescent="0.25"/>
    <row r="90" s="13" customFormat="1" ht="13.8" x14ac:dyDescent="0.25"/>
    <row r="91" s="13" customFormat="1" ht="13.8" x14ac:dyDescent="0.25"/>
    <row r="92" s="13" customFormat="1" ht="13.8" x14ac:dyDescent="0.25"/>
    <row r="93" s="13" customFormat="1" ht="13.8" x14ac:dyDescent="0.25"/>
    <row r="94" s="13" customFormat="1" ht="13.8" x14ac:dyDescent="0.25"/>
    <row r="95" s="13" customFormat="1" ht="13.8" x14ac:dyDescent="0.25"/>
    <row r="96" s="13" customFormat="1" ht="13.8" x14ac:dyDescent="0.25"/>
    <row r="97" s="13" customFormat="1" ht="13.8" x14ac:dyDescent="0.25"/>
    <row r="98" s="13" customFormat="1" ht="13.8" x14ac:dyDescent="0.25"/>
    <row r="99" s="13" customFormat="1" ht="13.8" x14ac:dyDescent="0.25"/>
    <row r="100" s="13" customFormat="1" ht="13.8" x14ac:dyDescent="0.25"/>
    <row r="101" s="13" customFormat="1" ht="13.8" x14ac:dyDescent="0.25"/>
    <row r="102" s="1" customFormat="1" ht="15.6" x14ac:dyDescent="0.3"/>
    <row r="103" s="1" customFormat="1" ht="15.6" x14ac:dyDescent="0.3"/>
    <row r="104" s="1" customFormat="1" ht="15.6" x14ac:dyDescent="0.3"/>
    <row r="105" s="1" customFormat="1" ht="15.6" x14ac:dyDescent="0.3"/>
    <row r="106" s="1" customFormat="1" ht="15.6" x14ac:dyDescent="0.3"/>
    <row r="107" s="1" customFormat="1" ht="15.6" x14ac:dyDescent="0.3"/>
    <row r="108" s="1" customFormat="1" ht="15.6" x14ac:dyDescent="0.3"/>
    <row r="109" s="1" customFormat="1" ht="15.6" x14ac:dyDescent="0.3"/>
    <row r="110" s="1" customFormat="1" ht="15.6" x14ac:dyDescent="0.3"/>
    <row r="111" s="1" customFormat="1" ht="15.6" x14ac:dyDescent="0.3"/>
    <row r="112" s="1" customFormat="1" ht="15.6" x14ac:dyDescent="0.3"/>
    <row r="113" s="1" customFormat="1" ht="15.6" x14ac:dyDescent="0.3"/>
    <row r="114" s="1" customFormat="1" ht="15.6" x14ac:dyDescent="0.3"/>
    <row r="115" s="1" customFormat="1" ht="15.6" x14ac:dyDescent="0.3"/>
    <row r="116" s="1" customFormat="1" ht="15.6" x14ac:dyDescent="0.3"/>
    <row r="117" s="1" customFormat="1" ht="15.6" x14ac:dyDescent="0.3"/>
    <row r="118" s="1" customFormat="1" ht="15.6" x14ac:dyDescent="0.3"/>
    <row r="119" s="1" customFormat="1" ht="15.6" x14ac:dyDescent="0.3"/>
    <row r="120" s="1" customFormat="1" ht="15.6" x14ac:dyDescent="0.3"/>
    <row r="121" s="1" customFormat="1" ht="15.6" x14ac:dyDescent="0.3"/>
    <row r="122" s="1" customFormat="1" ht="15.6" x14ac:dyDescent="0.3"/>
    <row r="123" s="1" customFormat="1" ht="15.6" x14ac:dyDescent="0.3"/>
    <row r="124" s="1" customFormat="1" ht="15.6" x14ac:dyDescent="0.3"/>
  </sheetData>
  <mergeCells count="8">
    <mergeCell ref="A4:I4"/>
    <mergeCell ref="A5:I5"/>
    <mergeCell ref="A6:I6"/>
    <mergeCell ref="A9:A10"/>
    <mergeCell ref="B9:B10"/>
    <mergeCell ref="C9:C10"/>
    <mergeCell ref="D9:D10"/>
    <mergeCell ref="E9:I9"/>
  </mergeCells>
  <pageMargins left="0.43307086614173229" right="0.19685039370078741" top="0.55118110236220474" bottom="0.5118110236220472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/>
  </sheetViews>
  <sheetFormatPr defaultColWidth="9.109375" defaultRowHeight="18" x14ac:dyDescent="0.35"/>
  <cols>
    <col min="1" max="1" width="5.6640625" style="2" customWidth="1"/>
    <col min="2" max="2" width="51.109375" style="2" customWidth="1"/>
    <col min="3" max="3" width="13.33203125" style="2" customWidth="1"/>
    <col min="4" max="4" width="14.44140625" style="2" customWidth="1"/>
    <col min="5" max="5" width="13.44140625" style="2" customWidth="1"/>
    <col min="6" max="7" width="12.88671875" style="2" customWidth="1"/>
    <col min="8" max="8" width="13.5546875" style="2" customWidth="1"/>
    <col min="9" max="16384" width="9.109375" style="2"/>
  </cols>
  <sheetData>
    <row r="1" spans="1:8" x14ac:dyDescent="0.35">
      <c r="A1" s="5" t="s">
        <v>0</v>
      </c>
    </row>
    <row r="2" spans="1:8" x14ac:dyDescent="0.35">
      <c r="A2" s="5" t="s">
        <v>1</v>
      </c>
    </row>
    <row r="4" spans="1:8" x14ac:dyDescent="0.35">
      <c r="A4" s="40" t="s">
        <v>51</v>
      </c>
      <c r="B4" s="40"/>
      <c r="C4" s="40"/>
      <c r="D4" s="40"/>
      <c r="E4" s="40"/>
      <c r="F4" s="40"/>
      <c r="G4" s="40"/>
      <c r="H4" s="40"/>
    </row>
    <row r="5" spans="1:8" x14ac:dyDescent="0.35">
      <c r="A5" s="40" t="s">
        <v>40</v>
      </c>
      <c r="B5" s="40"/>
      <c r="C5" s="40"/>
      <c r="D5" s="40"/>
      <c r="E5" s="40"/>
      <c r="F5" s="40"/>
      <c r="G5" s="40"/>
      <c r="H5" s="40"/>
    </row>
    <row r="6" spans="1:8" x14ac:dyDescent="0.35">
      <c r="A6" s="38" t="s">
        <v>41</v>
      </c>
      <c r="B6" s="38"/>
      <c r="C6" s="38"/>
      <c r="D6" s="38"/>
      <c r="E6" s="38"/>
      <c r="F6" s="38"/>
      <c r="G6" s="38"/>
      <c r="H6" s="38"/>
    </row>
    <row r="7" spans="1:8" x14ac:dyDescent="0.35">
      <c r="A7" s="3"/>
    </row>
    <row r="8" spans="1:8" x14ac:dyDescent="0.35">
      <c r="G8" s="1" t="s">
        <v>56</v>
      </c>
    </row>
    <row r="9" spans="1:8" s="6" customFormat="1" ht="42" customHeight="1" x14ac:dyDescent="0.3">
      <c r="A9" s="39" t="s">
        <v>3</v>
      </c>
      <c r="B9" s="39" t="s">
        <v>4</v>
      </c>
      <c r="C9" s="39" t="s">
        <v>5</v>
      </c>
      <c r="D9" s="39" t="s">
        <v>6</v>
      </c>
      <c r="E9" s="39" t="s">
        <v>7</v>
      </c>
      <c r="F9" s="39"/>
      <c r="G9" s="39"/>
      <c r="H9" s="39"/>
    </row>
    <row r="10" spans="1:8" s="6" customFormat="1" ht="41.4" x14ac:dyDescent="0.3">
      <c r="A10" s="39"/>
      <c r="B10" s="39"/>
      <c r="C10" s="39"/>
      <c r="D10" s="39"/>
      <c r="E10" s="4" t="s">
        <v>8</v>
      </c>
      <c r="F10" s="4" t="s">
        <v>9</v>
      </c>
      <c r="G10" s="4" t="s">
        <v>10</v>
      </c>
      <c r="H10" s="4" t="s">
        <v>11</v>
      </c>
    </row>
    <row r="11" spans="1:8" s="8" customFormat="1" ht="13.8" x14ac:dyDescent="0.25">
      <c r="A11" s="7" t="s">
        <v>13</v>
      </c>
      <c r="B11" s="7" t="s">
        <v>14</v>
      </c>
      <c r="C11" s="7"/>
      <c r="D11" s="7"/>
      <c r="E11" s="7"/>
      <c r="F11" s="7"/>
      <c r="G11" s="7"/>
      <c r="H11" s="7"/>
    </row>
    <row r="12" spans="1:8" s="8" customFormat="1" ht="13.8" x14ac:dyDescent="0.25">
      <c r="A12" s="7">
        <v>1</v>
      </c>
      <c r="B12" s="7" t="s">
        <v>15</v>
      </c>
      <c r="C12" s="9">
        <f>D12</f>
        <v>14434000</v>
      </c>
      <c r="D12" s="9">
        <f t="shared" ref="D12:D33" si="0">SUM(E12:H12)</f>
        <v>14434000</v>
      </c>
      <c r="E12" s="9">
        <f>E13+E19</f>
        <v>2034000</v>
      </c>
      <c r="F12" s="9">
        <f t="shared" ref="F12:H12" si="1">F13+F19</f>
        <v>7000000</v>
      </c>
      <c r="G12" s="9">
        <f t="shared" si="1"/>
        <v>2400000</v>
      </c>
      <c r="H12" s="9">
        <f t="shared" si="1"/>
        <v>3000000</v>
      </c>
    </row>
    <row r="13" spans="1:8" s="8" customFormat="1" ht="13.8" x14ac:dyDescent="0.25">
      <c r="A13" s="7" t="s">
        <v>16</v>
      </c>
      <c r="B13" s="7" t="s">
        <v>17</v>
      </c>
      <c r="C13" s="9">
        <f>D13</f>
        <v>17000</v>
      </c>
      <c r="D13" s="9">
        <f t="shared" si="0"/>
        <v>17000</v>
      </c>
      <c r="E13" s="9">
        <f>SUM(E14:E18)</f>
        <v>17000</v>
      </c>
      <c r="F13" s="9">
        <f t="shared" ref="F13:H13" si="2">SUM(F14:F15)</f>
        <v>0</v>
      </c>
      <c r="G13" s="9">
        <f t="shared" si="2"/>
        <v>0</v>
      </c>
      <c r="H13" s="9">
        <f t="shared" si="2"/>
        <v>0</v>
      </c>
    </row>
    <row r="14" spans="1:8" s="13" customFormat="1" ht="13.8" x14ac:dyDescent="0.25">
      <c r="A14" s="10" t="s">
        <v>23</v>
      </c>
      <c r="B14" s="11" t="s">
        <v>44</v>
      </c>
      <c r="C14" s="12">
        <f t="shared" ref="C14:C53" si="3">D14</f>
        <v>2000</v>
      </c>
      <c r="D14" s="12">
        <f t="shared" si="0"/>
        <v>2000</v>
      </c>
      <c r="E14" s="12">
        <v>2000</v>
      </c>
      <c r="F14" s="12"/>
      <c r="G14" s="12"/>
      <c r="H14" s="12"/>
    </row>
    <row r="15" spans="1:8" s="13" customFormat="1" ht="13.8" x14ac:dyDescent="0.25">
      <c r="A15" s="10" t="s">
        <v>26</v>
      </c>
      <c r="B15" s="11" t="s">
        <v>36</v>
      </c>
      <c r="C15" s="12">
        <f t="shared" ref="C15:C18" si="4">D15</f>
        <v>2500</v>
      </c>
      <c r="D15" s="12">
        <f t="shared" si="0"/>
        <v>2500</v>
      </c>
      <c r="E15" s="12">
        <v>2500</v>
      </c>
      <c r="F15" s="12"/>
      <c r="G15" s="12"/>
      <c r="H15" s="12"/>
    </row>
    <row r="16" spans="1:8" s="13" customFormat="1" ht="13.8" x14ac:dyDescent="0.25">
      <c r="A16" s="10" t="s">
        <v>39</v>
      </c>
      <c r="B16" s="11" t="s">
        <v>45</v>
      </c>
      <c r="C16" s="12">
        <f t="shared" si="4"/>
        <v>2500</v>
      </c>
      <c r="D16" s="12">
        <f t="shared" si="0"/>
        <v>2500</v>
      </c>
      <c r="E16" s="12">
        <v>2500</v>
      </c>
      <c r="F16" s="12"/>
      <c r="G16" s="12"/>
      <c r="H16" s="12"/>
    </row>
    <row r="17" spans="1:8" s="13" customFormat="1" ht="13.8" x14ac:dyDescent="0.25">
      <c r="A17" s="10" t="s">
        <v>42</v>
      </c>
      <c r="B17" s="11" t="s">
        <v>46</v>
      </c>
      <c r="C17" s="12">
        <f t="shared" si="4"/>
        <v>9000</v>
      </c>
      <c r="D17" s="12">
        <f t="shared" si="0"/>
        <v>9000</v>
      </c>
      <c r="E17" s="12">
        <v>9000</v>
      </c>
      <c r="F17" s="12"/>
      <c r="G17" s="12"/>
      <c r="H17" s="12"/>
    </row>
    <row r="18" spans="1:8" s="13" customFormat="1" ht="13.8" x14ac:dyDescent="0.25">
      <c r="A18" s="10" t="s">
        <v>43</v>
      </c>
      <c r="B18" s="11" t="s">
        <v>47</v>
      </c>
      <c r="C18" s="12">
        <f t="shared" si="4"/>
        <v>1000</v>
      </c>
      <c r="D18" s="12">
        <f t="shared" si="0"/>
        <v>1000</v>
      </c>
      <c r="E18" s="12">
        <v>1000</v>
      </c>
      <c r="F18" s="12"/>
      <c r="G18" s="12"/>
      <c r="H18" s="12"/>
    </row>
    <row r="19" spans="1:8" s="8" customFormat="1" ht="13.8" x14ac:dyDescent="0.25">
      <c r="A19" s="7" t="s">
        <v>18</v>
      </c>
      <c r="B19" s="7" t="s">
        <v>19</v>
      </c>
      <c r="C19" s="9">
        <f t="shared" si="3"/>
        <v>14417000</v>
      </c>
      <c r="D19" s="9">
        <f t="shared" si="0"/>
        <v>14417000</v>
      </c>
      <c r="E19" s="9">
        <f>SUM(E20:E24)</f>
        <v>2017000</v>
      </c>
      <c r="F19" s="9">
        <f>F24</f>
        <v>7000000</v>
      </c>
      <c r="G19" s="9">
        <f t="shared" ref="G19:H19" si="5">G24</f>
        <v>2400000</v>
      </c>
      <c r="H19" s="9">
        <f t="shared" si="5"/>
        <v>3000000</v>
      </c>
    </row>
    <row r="20" spans="1:8" s="13" customFormat="1" ht="13.8" x14ac:dyDescent="0.25">
      <c r="A20" s="10" t="s">
        <v>23</v>
      </c>
      <c r="B20" s="11" t="s">
        <v>37</v>
      </c>
      <c r="C20" s="12">
        <f t="shared" si="3"/>
        <v>2000000</v>
      </c>
      <c r="D20" s="12">
        <f t="shared" si="0"/>
        <v>2000000</v>
      </c>
      <c r="E20" s="12">
        <v>2000000</v>
      </c>
      <c r="F20" s="12"/>
      <c r="G20" s="12"/>
      <c r="H20" s="12"/>
    </row>
    <row r="21" spans="1:8" s="13" customFormat="1" ht="13.8" x14ac:dyDescent="0.25">
      <c r="A21" s="10" t="s">
        <v>26</v>
      </c>
      <c r="B21" s="11" t="s">
        <v>48</v>
      </c>
      <c r="C21" s="12">
        <f t="shared" ref="C21:C24" si="6">D21</f>
        <v>10000</v>
      </c>
      <c r="D21" s="12">
        <f t="shared" si="0"/>
        <v>10000</v>
      </c>
      <c r="E21" s="12">
        <v>10000</v>
      </c>
      <c r="F21" s="12"/>
      <c r="G21" s="12"/>
      <c r="H21" s="12"/>
    </row>
    <row r="22" spans="1:8" s="13" customFormat="1" ht="13.8" x14ac:dyDescent="0.25">
      <c r="A22" s="10" t="s">
        <v>39</v>
      </c>
      <c r="B22" s="11" t="s">
        <v>49</v>
      </c>
      <c r="C22" s="12">
        <f t="shared" si="6"/>
        <v>5000</v>
      </c>
      <c r="D22" s="12">
        <f t="shared" si="0"/>
        <v>5000</v>
      </c>
      <c r="E22" s="12">
        <v>5000</v>
      </c>
      <c r="F22" s="12"/>
      <c r="G22" s="12"/>
      <c r="H22" s="12"/>
    </row>
    <row r="23" spans="1:8" s="13" customFormat="1" ht="13.8" x14ac:dyDescent="0.25">
      <c r="A23" s="10" t="s">
        <v>42</v>
      </c>
      <c r="B23" s="11" t="s">
        <v>50</v>
      </c>
      <c r="C23" s="12">
        <f t="shared" si="6"/>
        <v>2000</v>
      </c>
      <c r="D23" s="12">
        <f t="shared" si="0"/>
        <v>2000</v>
      </c>
      <c r="E23" s="12">
        <v>2000</v>
      </c>
      <c r="F23" s="12"/>
      <c r="G23" s="12"/>
      <c r="H23" s="12"/>
    </row>
    <row r="24" spans="1:8" s="13" customFormat="1" ht="13.8" x14ac:dyDescent="0.25">
      <c r="A24" s="10" t="s">
        <v>43</v>
      </c>
      <c r="B24" s="11" t="s">
        <v>38</v>
      </c>
      <c r="C24" s="12">
        <f t="shared" si="6"/>
        <v>12400000</v>
      </c>
      <c r="D24" s="12">
        <f t="shared" si="0"/>
        <v>12400000</v>
      </c>
      <c r="E24" s="12"/>
      <c r="F24" s="12">
        <v>7000000</v>
      </c>
      <c r="G24" s="12">
        <v>2400000</v>
      </c>
      <c r="H24" s="12">
        <v>3000000</v>
      </c>
    </row>
    <row r="25" spans="1:8" s="8" customFormat="1" ht="13.8" x14ac:dyDescent="0.25">
      <c r="A25" s="7">
        <v>2</v>
      </c>
      <c r="B25" s="7" t="s">
        <v>20</v>
      </c>
      <c r="C25" s="9">
        <f t="shared" si="3"/>
        <v>11014500</v>
      </c>
      <c r="D25" s="9">
        <f t="shared" si="0"/>
        <v>11014500</v>
      </c>
      <c r="E25" s="9">
        <f>E26+E29</f>
        <v>1714500</v>
      </c>
      <c r="F25" s="9">
        <f t="shared" ref="F25:H25" si="7">F26+F29</f>
        <v>5250000</v>
      </c>
      <c r="G25" s="9">
        <f t="shared" si="7"/>
        <v>1800000</v>
      </c>
      <c r="H25" s="9">
        <f t="shared" si="7"/>
        <v>2250000</v>
      </c>
    </row>
    <row r="26" spans="1:8" s="8" customFormat="1" ht="13.8" x14ac:dyDescent="0.25">
      <c r="A26" s="7" t="s">
        <v>21</v>
      </c>
      <c r="B26" s="7" t="s">
        <v>22</v>
      </c>
      <c r="C26" s="9">
        <f t="shared" si="3"/>
        <v>9300000</v>
      </c>
      <c r="D26" s="9">
        <f t="shared" si="0"/>
        <v>9300000</v>
      </c>
      <c r="E26" s="9">
        <f>E27+E28</f>
        <v>0</v>
      </c>
      <c r="F26" s="9">
        <f t="shared" ref="F26:H26" si="8">F27+F28</f>
        <v>5250000</v>
      </c>
      <c r="G26" s="9">
        <f t="shared" si="8"/>
        <v>1800000</v>
      </c>
      <c r="H26" s="9">
        <f t="shared" si="8"/>
        <v>2250000</v>
      </c>
    </row>
    <row r="27" spans="1:8" s="13" customFormat="1" ht="13.8" x14ac:dyDescent="0.25">
      <c r="A27" s="10" t="s">
        <v>23</v>
      </c>
      <c r="B27" s="10" t="s">
        <v>24</v>
      </c>
      <c r="C27" s="12">
        <f t="shared" si="3"/>
        <v>9300000</v>
      </c>
      <c r="D27" s="12">
        <f t="shared" si="0"/>
        <v>9300000</v>
      </c>
      <c r="E27" s="12"/>
      <c r="F27" s="12">
        <v>5250000</v>
      </c>
      <c r="G27" s="12">
        <v>1800000</v>
      </c>
      <c r="H27" s="12">
        <v>2250000</v>
      </c>
    </row>
    <row r="28" spans="1:8" s="13" customFormat="1" ht="13.8" x14ac:dyDescent="0.25">
      <c r="A28" s="10" t="s">
        <v>26</v>
      </c>
      <c r="B28" s="10" t="s">
        <v>25</v>
      </c>
      <c r="C28" s="12">
        <f t="shared" si="3"/>
        <v>0</v>
      </c>
      <c r="D28" s="12">
        <f t="shared" si="0"/>
        <v>0</v>
      </c>
      <c r="E28" s="12"/>
      <c r="F28" s="12"/>
      <c r="G28" s="12"/>
      <c r="H28" s="12"/>
    </row>
    <row r="29" spans="1:8" s="8" customFormat="1" ht="13.8" x14ac:dyDescent="0.25">
      <c r="A29" s="7" t="s">
        <v>27</v>
      </c>
      <c r="B29" s="7" t="s">
        <v>28</v>
      </c>
      <c r="C29" s="9">
        <f t="shared" si="3"/>
        <v>1714500</v>
      </c>
      <c r="D29" s="9">
        <f t="shared" si="0"/>
        <v>1714500</v>
      </c>
      <c r="E29" s="9">
        <f>E30</f>
        <v>1714500</v>
      </c>
      <c r="F29" s="9"/>
      <c r="G29" s="9"/>
      <c r="H29" s="9"/>
    </row>
    <row r="30" spans="1:8" s="13" customFormat="1" ht="13.8" x14ac:dyDescent="0.25">
      <c r="A30" s="10" t="s">
        <v>23</v>
      </c>
      <c r="B30" s="10" t="s">
        <v>29</v>
      </c>
      <c r="C30" s="12">
        <f t="shared" si="3"/>
        <v>1714500</v>
      </c>
      <c r="D30" s="12">
        <f t="shared" si="0"/>
        <v>1714500</v>
      </c>
      <c r="E30" s="12">
        <v>1714500</v>
      </c>
      <c r="F30" s="12"/>
      <c r="G30" s="12"/>
      <c r="H30" s="12"/>
    </row>
    <row r="31" spans="1:8" s="13" customFormat="1" ht="13.8" x14ac:dyDescent="0.25">
      <c r="A31" s="10" t="s">
        <v>26</v>
      </c>
      <c r="B31" s="10" t="s">
        <v>30</v>
      </c>
      <c r="C31" s="12">
        <f t="shared" si="3"/>
        <v>0</v>
      </c>
      <c r="D31" s="12">
        <f t="shared" si="0"/>
        <v>0</v>
      </c>
      <c r="E31" s="12"/>
      <c r="F31" s="12"/>
      <c r="G31" s="12"/>
      <c r="H31" s="12"/>
    </row>
    <row r="32" spans="1:8" s="8" customFormat="1" ht="13.8" x14ac:dyDescent="0.25">
      <c r="A32" s="7">
        <v>3</v>
      </c>
      <c r="B32" s="7" t="s">
        <v>31</v>
      </c>
      <c r="C32" s="9">
        <f t="shared" si="3"/>
        <v>3419500</v>
      </c>
      <c r="D32" s="9">
        <f t="shared" si="0"/>
        <v>3419500</v>
      </c>
      <c r="E32" s="9">
        <f>E33+E39</f>
        <v>319500</v>
      </c>
      <c r="F32" s="9">
        <f t="shared" ref="F32:H32" si="9">F33+F39</f>
        <v>1750000</v>
      </c>
      <c r="G32" s="9">
        <f t="shared" si="9"/>
        <v>600000</v>
      </c>
      <c r="H32" s="9">
        <f t="shared" si="9"/>
        <v>750000</v>
      </c>
    </row>
    <row r="33" spans="1:8" s="8" customFormat="1" ht="13.8" x14ac:dyDescent="0.25">
      <c r="A33" s="7" t="s">
        <v>32</v>
      </c>
      <c r="B33" s="7" t="s">
        <v>17</v>
      </c>
      <c r="C33" s="9">
        <f t="shared" si="3"/>
        <v>17000</v>
      </c>
      <c r="D33" s="9">
        <f t="shared" si="0"/>
        <v>17000</v>
      </c>
      <c r="E33" s="9">
        <f>SUM(E34:E38)</f>
        <v>17000</v>
      </c>
      <c r="F33" s="9"/>
      <c r="G33" s="9"/>
      <c r="H33" s="9"/>
    </row>
    <row r="34" spans="1:8" s="13" customFormat="1" ht="13.8" x14ac:dyDescent="0.25">
      <c r="A34" s="10" t="s">
        <v>23</v>
      </c>
      <c r="B34" s="11" t="s">
        <v>44</v>
      </c>
      <c r="C34" s="12">
        <f t="shared" si="3"/>
        <v>2000</v>
      </c>
      <c r="D34" s="12">
        <f>D14</f>
        <v>2000</v>
      </c>
      <c r="E34" s="12">
        <f>E14</f>
        <v>2000</v>
      </c>
      <c r="F34" s="12"/>
      <c r="G34" s="12"/>
      <c r="H34" s="12"/>
    </row>
    <row r="35" spans="1:8" s="13" customFormat="1" ht="13.8" x14ac:dyDescent="0.25">
      <c r="A35" s="10" t="s">
        <v>26</v>
      </c>
      <c r="B35" s="11" t="s">
        <v>36</v>
      </c>
      <c r="C35" s="12">
        <f t="shared" ref="C35:C38" si="10">D35</f>
        <v>2500</v>
      </c>
      <c r="D35" s="12">
        <f t="shared" ref="D35:D38" si="11">D15</f>
        <v>2500</v>
      </c>
      <c r="E35" s="12">
        <f>D35</f>
        <v>2500</v>
      </c>
      <c r="F35" s="12"/>
      <c r="G35" s="12"/>
      <c r="H35" s="12"/>
    </row>
    <row r="36" spans="1:8" s="13" customFormat="1" ht="13.8" x14ac:dyDescent="0.25">
      <c r="A36" s="10" t="s">
        <v>39</v>
      </c>
      <c r="B36" s="11" t="s">
        <v>45</v>
      </c>
      <c r="C36" s="12">
        <f t="shared" si="10"/>
        <v>2500</v>
      </c>
      <c r="D36" s="12">
        <f t="shared" si="11"/>
        <v>2500</v>
      </c>
      <c r="E36" s="12">
        <f>D36</f>
        <v>2500</v>
      </c>
      <c r="F36" s="12"/>
      <c r="G36" s="12"/>
      <c r="H36" s="12"/>
    </row>
    <row r="37" spans="1:8" s="13" customFormat="1" ht="13.8" x14ac:dyDescent="0.25">
      <c r="A37" s="10" t="s">
        <v>42</v>
      </c>
      <c r="B37" s="11" t="s">
        <v>46</v>
      </c>
      <c r="C37" s="12">
        <f t="shared" si="10"/>
        <v>9000</v>
      </c>
      <c r="D37" s="12">
        <f t="shared" si="11"/>
        <v>9000</v>
      </c>
      <c r="E37" s="12">
        <f>D37</f>
        <v>9000</v>
      </c>
      <c r="F37" s="12"/>
      <c r="G37" s="12"/>
      <c r="H37" s="12"/>
    </row>
    <row r="38" spans="1:8" s="13" customFormat="1" ht="13.8" x14ac:dyDescent="0.25">
      <c r="A38" s="10" t="s">
        <v>43</v>
      </c>
      <c r="B38" s="11" t="s">
        <v>47</v>
      </c>
      <c r="C38" s="12">
        <f t="shared" si="10"/>
        <v>1000</v>
      </c>
      <c r="D38" s="12">
        <f t="shared" si="11"/>
        <v>1000</v>
      </c>
      <c r="E38" s="12">
        <f>D38</f>
        <v>1000</v>
      </c>
      <c r="F38" s="12"/>
      <c r="G38" s="12"/>
      <c r="H38" s="12"/>
    </row>
    <row r="39" spans="1:8" s="8" customFormat="1" ht="13.8" x14ac:dyDescent="0.25">
      <c r="A39" s="7" t="s">
        <v>33</v>
      </c>
      <c r="B39" s="7" t="s">
        <v>19</v>
      </c>
      <c r="C39" s="9">
        <f t="shared" si="3"/>
        <v>3402500</v>
      </c>
      <c r="D39" s="9">
        <f>SUM(E39:H39)</f>
        <v>3402500</v>
      </c>
      <c r="E39" s="9">
        <f>SUM(E40:E44)</f>
        <v>302500</v>
      </c>
      <c r="F39" s="9">
        <f t="shared" ref="F39:H39" si="12">SUM(F40:F44)</f>
        <v>1750000</v>
      </c>
      <c r="G39" s="9">
        <f t="shared" si="12"/>
        <v>600000</v>
      </c>
      <c r="H39" s="9">
        <f t="shared" si="12"/>
        <v>750000</v>
      </c>
    </row>
    <row r="40" spans="1:8" s="13" customFormat="1" ht="13.8" x14ac:dyDescent="0.25">
      <c r="A40" s="10" t="s">
        <v>23</v>
      </c>
      <c r="B40" s="11" t="s">
        <v>37</v>
      </c>
      <c r="C40" s="12">
        <f t="shared" si="3"/>
        <v>300000</v>
      </c>
      <c r="D40" s="12">
        <f>SUM(E40:H40)</f>
        <v>300000</v>
      </c>
      <c r="E40" s="12">
        <f>E20*15%</f>
        <v>300000</v>
      </c>
      <c r="F40" s="12"/>
      <c r="G40" s="12"/>
      <c r="H40" s="12"/>
    </row>
    <row r="41" spans="1:8" s="13" customFormat="1" ht="13.8" x14ac:dyDescent="0.25">
      <c r="A41" s="10" t="s">
        <v>26</v>
      </c>
      <c r="B41" s="11" t="s">
        <v>48</v>
      </c>
      <c r="C41" s="12">
        <f t="shared" si="3"/>
        <v>1000</v>
      </c>
      <c r="D41" s="12">
        <f>SUM(E41:H41)</f>
        <v>1000</v>
      </c>
      <c r="E41" s="12">
        <v>1000</v>
      </c>
      <c r="F41" s="12">
        <f>F21*0.25</f>
        <v>0</v>
      </c>
      <c r="G41" s="12">
        <f>G21*0.25</f>
        <v>0</v>
      </c>
      <c r="H41" s="12">
        <f>H21*0.25</f>
        <v>0</v>
      </c>
    </row>
    <row r="42" spans="1:8" s="13" customFormat="1" ht="13.8" x14ac:dyDescent="0.25">
      <c r="A42" s="10" t="s">
        <v>39</v>
      </c>
      <c r="B42" s="11" t="s">
        <v>49</v>
      </c>
      <c r="C42" s="12">
        <f t="shared" si="3"/>
        <v>500</v>
      </c>
      <c r="D42" s="12">
        <f>E42</f>
        <v>500</v>
      </c>
      <c r="E42" s="12">
        <v>500</v>
      </c>
      <c r="F42" s="12"/>
      <c r="G42" s="12"/>
      <c r="H42" s="12"/>
    </row>
    <row r="43" spans="1:8" s="13" customFormat="1" ht="13.8" x14ac:dyDescent="0.25">
      <c r="A43" s="10" t="s">
        <v>42</v>
      </c>
      <c r="B43" s="11" t="s">
        <v>50</v>
      </c>
      <c r="C43" s="12">
        <f t="shared" si="3"/>
        <v>1000</v>
      </c>
      <c r="D43" s="12">
        <f>E43</f>
        <v>1000</v>
      </c>
      <c r="E43" s="12">
        <v>1000</v>
      </c>
      <c r="F43" s="12"/>
      <c r="G43" s="12"/>
      <c r="H43" s="12"/>
    </row>
    <row r="44" spans="1:8" s="13" customFormat="1" ht="13.8" x14ac:dyDescent="0.25">
      <c r="A44" s="10" t="s">
        <v>43</v>
      </c>
      <c r="B44" s="11" t="s">
        <v>38</v>
      </c>
      <c r="C44" s="12">
        <f t="shared" si="3"/>
        <v>3100000</v>
      </c>
      <c r="D44" s="12">
        <f>SUM(E44:H44)</f>
        <v>3100000</v>
      </c>
      <c r="E44" s="12"/>
      <c r="F44" s="12">
        <v>1750000</v>
      </c>
      <c r="G44" s="12">
        <v>600000</v>
      </c>
      <c r="H44" s="12">
        <v>750000</v>
      </c>
    </row>
    <row r="45" spans="1:8" s="8" customFormat="1" ht="13.8" x14ac:dyDescent="0.25">
      <c r="A45" s="7" t="s">
        <v>34</v>
      </c>
      <c r="B45" s="7" t="s">
        <v>35</v>
      </c>
      <c r="C45" s="14">
        <f t="shared" si="3"/>
        <v>0</v>
      </c>
      <c r="D45" s="14">
        <f>SUM(E45:H45)</f>
        <v>0</v>
      </c>
      <c r="E45" s="14">
        <f>E46</f>
        <v>0</v>
      </c>
      <c r="F45" s="9"/>
      <c r="G45" s="9"/>
      <c r="H45" s="9"/>
    </row>
    <row r="46" spans="1:8" s="8" customFormat="1" ht="13.8" x14ac:dyDescent="0.25">
      <c r="A46" s="7">
        <v>1</v>
      </c>
      <c r="B46" s="7" t="s">
        <v>28</v>
      </c>
      <c r="C46" s="14">
        <f t="shared" si="3"/>
        <v>0</v>
      </c>
      <c r="D46" s="14">
        <f>SUM(E46:H46)</f>
        <v>0</v>
      </c>
      <c r="E46" s="14">
        <f>SUM(E47:E48)</f>
        <v>0</v>
      </c>
      <c r="F46" s="9"/>
      <c r="G46" s="9"/>
      <c r="H46" s="9"/>
    </row>
    <row r="47" spans="1:8" s="13" customFormat="1" ht="13.8" x14ac:dyDescent="0.25">
      <c r="A47" s="10" t="s">
        <v>16</v>
      </c>
      <c r="B47" s="10" t="s">
        <v>29</v>
      </c>
      <c r="C47" s="14"/>
      <c r="D47" s="14"/>
      <c r="E47" s="15"/>
      <c r="F47" s="12"/>
      <c r="G47" s="12"/>
      <c r="H47" s="12"/>
    </row>
    <row r="48" spans="1:8" s="13" customFormat="1" ht="13.8" x14ac:dyDescent="0.25">
      <c r="A48" s="10" t="s">
        <v>18</v>
      </c>
      <c r="B48" s="10" t="s">
        <v>30</v>
      </c>
      <c r="C48" s="15"/>
      <c r="D48" s="15"/>
      <c r="E48" s="15"/>
      <c r="F48" s="12"/>
      <c r="G48" s="12"/>
      <c r="H48" s="12"/>
    </row>
    <row r="49" spans="1:8" s="20" customFormat="1" ht="46.8" x14ac:dyDescent="0.3">
      <c r="A49" s="16" t="s">
        <v>52</v>
      </c>
      <c r="B49" s="17" t="s">
        <v>54</v>
      </c>
      <c r="C49" s="18">
        <f t="shared" si="3"/>
        <v>-30189.4</v>
      </c>
      <c r="D49" s="18">
        <f>E49</f>
        <v>-30189.4</v>
      </c>
      <c r="E49" s="18">
        <v>-30189.4</v>
      </c>
      <c r="F49" s="19"/>
      <c r="G49" s="19"/>
      <c r="H49" s="19"/>
    </row>
    <row r="50" spans="1:8" s="20" customFormat="1" ht="46.8" x14ac:dyDescent="0.3">
      <c r="A50" s="16" t="s">
        <v>53</v>
      </c>
      <c r="B50" s="17" t="s">
        <v>55</v>
      </c>
      <c r="C50" s="18">
        <f t="shared" si="3"/>
        <v>30189.4</v>
      </c>
      <c r="D50" s="18">
        <f>E50</f>
        <v>30189.4</v>
      </c>
      <c r="E50" s="18">
        <v>30189.4</v>
      </c>
      <c r="F50" s="19"/>
      <c r="G50" s="19"/>
      <c r="H50" s="19"/>
    </row>
    <row r="51" spans="1:8" s="8" customFormat="1" ht="13.8" x14ac:dyDescent="0.25">
      <c r="A51" s="7">
        <v>2</v>
      </c>
      <c r="B51" s="7" t="s">
        <v>22</v>
      </c>
      <c r="C51" s="9">
        <f t="shared" si="3"/>
        <v>0</v>
      </c>
      <c r="D51" s="9">
        <f>SUM(E51:H51)</f>
        <v>0</v>
      </c>
      <c r="E51" s="9">
        <f>SUM(E52:E53)</f>
        <v>0</v>
      </c>
      <c r="F51" s="9"/>
      <c r="G51" s="9"/>
      <c r="H51" s="9"/>
    </row>
    <row r="52" spans="1:8" s="13" customFormat="1" ht="13.8" x14ac:dyDescent="0.25">
      <c r="A52" s="10" t="s">
        <v>21</v>
      </c>
      <c r="B52" s="10" t="s">
        <v>29</v>
      </c>
      <c r="C52" s="9">
        <f t="shared" si="3"/>
        <v>0</v>
      </c>
      <c r="D52" s="9">
        <f>SUM(E52:H52)</f>
        <v>0</v>
      </c>
      <c r="E52" s="12"/>
      <c r="F52" s="12"/>
      <c r="G52" s="12"/>
      <c r="H52" s="12"/>
    </row>
    <row r="53" spans="1:8" s="13" customFormat="1" ht="13.8" x14ac:dyDescent="0.25">
      <c r="A53" s="10" t="s">
        <v>27</v>
      </c>
      <c r="B53" s="10" t="s">
        <v>30</v>
      </c>
      <c r="C53" s="9">
        <f t="shared" si="3"/>
        <v>0</v>
      </c>
      <c r="D53" s="9">
        <f>SUM(E53:H53)</f>
        <v>0</v>
      </c>
      <c r="E53" s="12"/>
      <c r="F53" s="12"/>
      <c r="G53" s="12"/>
      <c r="H53" s="12"/>
    </row>
    <row r="54" spans="1:8" s="1" customFormat="1" ht="15.6" x14ac:dyDescent="0.3"/>
    <row r="55" spans="1:8" s="1" customFormat="1" ht="15.6" x14ac:dyDescent="0.3"/>
    <row r="56" spans="1:8" s="1" customFormat="1" ht="15.6" x14ac:dyDescent="0.3"/>
    <row r="57" spans="1:8" s="1" customFormat="1" ht="15.6" x14ac:dyDescent="0.3"/>
    <row r="58" spans="1:8" s="1" customFormat="1" ht="15.6" x14ac:dyDescent="0.3"/>
    <row r="59" spans="1:8" s="1" customFormat="1" ht="15.6" x14ac:dyDescent="0.3"/>
    <row r="60" spans="1:8" s="1" customFormat="1" ht="15.6" x14ac:dyDescent="0.3"/>
    <row r="61" spans="1:8" s="1" customFormat="1" ht="15.6" x14ac:dyDescent="0.3"/>
    <row r="62" spans="1:8" s="1" customFormat="1" ht="15.6" x14ac:dyDescent="0.3"/>
    <row r="63" spans="1:8" s="1" customFormat="1" ht="15.6" x14ac:dyDescent="0.3"/>
    <row r="64" spans="1:8" s="1" customFormat="1" ht="15.6" x14ac:dyDescent="0.3"/>
    <row r="65" s="1" customFormat="1" ht="15.6" x14ac:dyDescent="0.3"/>
    <row r="66" s="1" customFormat="1" ht="15.6" x14ac:dyDescent="0.3"/>
    <row r="67" s="1" customFormat="1" ht="15.6" x14ac:dyDescent="0.3"/>
    <row r="68" s="1" customFormat="1" ht="15.6" x14ac:dyDescent="0.3"/>
    <row r="69" s="1" customFormat="1" ht="15.6" x14ac:dyDescent="0.3"/>
    <row r="70" s="1" customFormat="1" ht="15.6" x14ac:dyDescent="0.3"/>
    <row r="71" s="1" customFormat="1" ht="15.6" x14ac:dyDescent="0.3"/>
    <row r="72" s="1" customFormat="1" ht="15.6" x14ac:dyDescent="0.3"/>
    <row r="73" s="1" customFormat="1" ht="15.6" x14ac:dyDescent="0.3"/>
    <row r="74" s="1" customFormat="1" ht="15.6" x14ac:dyDescent="0.3"/>
    <row r="75" s="1" customFormat="1" ht="15.6" x14ac:dyDescent="0.3"/>
    <row r="76" s="1" customFormat="1" ht="15.6" x14ac:dyDescent="0.3"/>
    <row r="77" s="1" customFormat="1" ht="15.6" x14ac:dyDescent="0.3"/>
    <row r="78" s="1" customFormat="1" ht="15.6" x14ac:dyDescent="0.3"/>
    <row r="79" s="1" customFormat="1" ht="15.6" x14ac:dyDescent="0.3"/>
    <row r="80" s="1" customFormat="1" ht="15.6" x14ac:dyDescent="0.3"/>
    <row r="81" s="1" customFormat="1" ht="15.6" x14ac:dyDescent="0.3"/>
    <row r="82" s="1" customFormat="1" ht="15.6" x14ac:dyDescent="0.3"/>
    <row r="83" s="1" customFormat="1" ht="15.6" x14ac:dyDescent="0.3"/>
    <row r="84" s="1" customFormat="1" ht="15.6" x14ac:dyDescent="0.3"/>
    <row r="85" s="1" customFormat="1" ht="15.6" x14ac:dyDescent="0.3"/>
    <row r="86" s="1" customFormat="1" ht="15.6" x14ac:dyDescent="0.3"/>
    <row r="87" s="1" customFormat="1" ht="15.6" x14ac:dyDescent="0.3"/>
    <row r="88" s="1" customFormat="1" ht="15.6" x14ac:dyDescent="0.3"/>
    <row r="89" s="1" customFormat="1" ht="15.6" x14ac:dyDescent="0.3"/>
    <row r="90" s="1" customFormat="1" ht="15.6" x14ac:dyDescent="0.3"/>
    <row r="91" s="1" customFormat="1" ht="15.6" x14ac:dyDescent="0.3"/>
    <row r="92" s="1" customFormat="1" ht="15.6" x14ac:dyDescent="0.3"/>
    <row r="93" s="1" customFormat="1" ht="15.6" x14ac:dyDescent="0.3"/>
    <row r="94" s="1" customFormat="1" ht="15.6" x14ac:dyDescent="0.3"/>
    <row r="95" s="1" customFormat="1" ht="15.6" x14ac:dyDescent="0.3"/>
    <row r="96" s="1" customFormat="1" ht="15.6" x14ac:dyDescent="0.3"/>
    <row r="97" s="1" customFormat="1" ht="15.6" x14ac:dyDescent="0.3"/>
    <row r="98" s="1" customFormat="1" ht="15.6" x14ac:dyDescent="0.3"/>
    <row r="99" s="1" customFormat="1" ht="15.6" x14ac:dyDescent="0.3"/>
    <row r="100" s="1" customFormat="1" ht="15.6" x14ac:dyDescent="0.3"/>
    <row r="101" s="1" customFormat="1" ht="15.6" x14ac:dyDescent="0.3"/>
    <row r="102" s="1" customFormat="1" ht="15.6" x14ac:dyDescent="0.3"/>
    <row r="103" s="1" customFormat="1" ht="15.6" x14ac:dyDescent="0.3"/>
    <row r="104" s="1" customFormat="1" ht="15.6" x14ac:dyDescent="0.3"/>
    <row r="105" s="1" customFormat="1" ht="15.6" x14ac:dyDescent="0.3"/>
    <row r="106" s="1" customFormat="1" ht="15.6" x14ac:dyDescent="0.3"/>
    <row r="107" s="1" customFormat="1" ht="15.6" x14ac:dyDescent="0.3"/>
    <row r="108" s="1" customFormat="1" ht="15.6" x14ac:dyDescent="0.3"/>
    <row r="109" s="1" customFormat="1" ht="15.6" x14ac:dyDescent="0.3"/>
    <row r="110" s="1" customFormat="1" ht="15.6" x14ac:dyDescent="0.3"/>
    <row r="111" s="1" customFormat="1" ht="15.6" x14ac:dyDescent="0.3"/>
    <row r="112" s="1" customFormat="1" ht="15.6" x14ac:dyDescent="0.3"/>
    <row r="113" s="1" customFormat="1" ht="15.6" x14ac:dyDescent="0.3"/>
    <row r="114" s="1" customFormat="1" ht="15.6" x14ac:dyDescent="0.3"/>
    <row r="115" s="1" customFormat="1" ht="15.6" x14ac:dyDescent="0.3"/>
    <row r="116" s="1" customFormat="1" ht="15.6" x14ac:dyDescent="0.3"/>
    <row r="117" s="1" customFormat="1" ht="15.6" x14ac:dyDescent="0.3"/>
    <row r="118" s="1" customFormat="1" ht="15.6" x14ac:dyDescent="0.3"/>
    <row r="119" s="1" customFormat="1" ht="15.6" x14ac:dyDescent="0.3"/>
    <row r="120" s="1" customFormat="1" ht="15.6" x14ac:dyDescent="0.3"/>
    <row r="121" s="1" customFormat="1" ht="15.6" x14ac:dyDescent="0.3"/>
    <row r="122" s="1" customFormat="1" ht="15.6" x14ac:dyDescent="0.3"/>
    <row r="123" s="1" customFormat="1" ht="15.6" x14ac:dyDescent="0.3"/>
    <row r="124" s="1" customFormat="1" ht="15.6" x14ac:dyDescent="0.3"/>
  </sheetData>
  <mergeCells count="8">
    <mergeCell ref="A4:H4"/>
    <mergeCell ref="A5:H5"/>
    <mergeCell ref="A6:H6"/>
    <mergeCell ref="A9:A10"/>
    <mergeCell ref="B9:B10"/>
    <mergeCell ref="C9:C10"/>
    <mergeCell ref="D9:D10"/>
    <mergeCell ref="E9:H9"/>
  </mergeCells>
  <pageMargins left="0.51" right="0.37" top="0.47" bottom="0.4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VPS</vt:lpstr>
      <vt:lpstr>STP 2024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2024-01-10T03:15:56Z</cp:lastPrinted>
  <dcterms:created xsi:type="dcterms:W3CDTF">2018-04-24T07:07:31Z</dcterms:created>
  <dcterms:modified xsi:type="dcterms:W3CDTF">2024-01-10T03:16:01Z</dcterms:modified>
</cp:coreProperties>
</file>